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6EE80F95-6401-4B86-AA14-708F2D4AE42E}" xr6:coauthVersionLast="45" xr6:coauthVersionMax="45" xr10:uidLastSave="{00000000-0000-0000-0000-000000000000}"/>
  <bookViews>
    <workbookView xWindow="-120" yWindow="-120" windowWidth="24240" windowHeight="13140" xr2:uid="{7A363DAE-A165-4735-AD42-4BE5D59A85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  <c r="AK12" i="1"/>
  <c r="AK11" i="1"/>
  <c r="AK10" i="1"/>
  <c r="AH13" i="1"/>
  <c r="AH12" i="1"/>
  <c r="AH11" i="1"/>
  <c r="AH10" i="1"/>
  <c r="D13" i="1"/>
  <c r="D12" i="1"/>
  <c r="D11" i="1"/>
  <c r="D10" i="1"/>
  <c r="G13" i="1"/>
  <c r="G12" i="1"/>
  <c r="G11" i="1"/>
  <c r="G10" i="1"/>
  <c r="J13" i="1"/>
  <c r="J12" i="1"/>
  <c r="J11" i="1"/>
  <c r="J10" i="1"/>
  <c r="M13" i="1"/>
  <c r="M12" i="1"/>
  <c r="M11" i="1"/>
  <c r="M10" i="1"/>
  <c r="P10" i="1"/>
  <c r="AK7" i="1"/>
  <c r="AK6" i="1"/>
  <c r="AK5" i="1"/>
  <c r="AK4" i="1"/>
  <c r="AH7" i="1"/>
  <c r="AH6" i="1"/>
  <c r="AH5" i="1"/>
  <c r="AH4" i="1"/>
  <c r="AE7" i="1"/>
  <c r="AE6" i="1"/>
  <c r="AE5" i="1"/>
  <c r="AE4" i="1"/>
  <c r="AB7" i="1"/>
  <c r="AB6" i="1"/>
  <c r="AB5" i="1"/>
  <c r="AB4" i="1"/>
  <c r="Y7" i="1"/>
  <c r="Y6" i="1"/>
  <c r="Y5" i="1"/>
  <c r="Y4" i="1"/>
  <c r="V7" i="1"/>
  <c r="V6" i="1"/>
  <c r="V5" i="1"/>
  <c r="V4" i="1"/>
  <c r="S7" i="1"/>
  <c r="S6" i="1"/>
  <c r="S5" i="1"/>
  <c r="S4" i="1"/>
  <c r="P7" i="1"/>
  <c r="P6" i="1"/>
  <c r="P5" i="1"/>
  <c r="P4" i="1"/>
  <c r="M7" i="1"/>
  <c r="M6" i="1"/>
  <c r="M5" i="1"/>
  <c r="M4" i="1"/>
  <c r="J7" i="1"/>
  <c r="J6" i="1"/>
  <c r="J5" i="1"/>
  <c r="J4" i="1"/>
  <c r="G7" i="1"/>
  <c r="G6" i="1"/>
  <c r="G5" i="1"/>
  <c r="G4" i="1"/>
  <c r="D7" i="1"/>
  <c r="D6" i="1"/>
  <c r="D5" i="1"/>
  <c r="D4" i="1"/>
  <c r="AN3" i="1" l="1"/>
  <c r="AK14" i="1"/>
  <c r="AH14" i="1"/>
  <c r="M14" i="1"/>
  <c r="J14" i="1"/>
  <c r="G14" i="1"/>
  <c r="D14" i="1"/>
  <c r="AM13" i="1"/>
  <c r="AL13" i="1"/>
  <c r="AJ13" i="1"/>
  <c r="AI13" i="1"/>
  <c r="AE13" i="1"/>
  <c r="AF13" i="1" s="1"/>
  <c r="AB13" i="1"/>
  <c r="Y13" i="1"/>
  <c r="AA13" i="1" s="1"/>
  <c r="V13" i="1"/>
  <c r="X13" i="1" s="1"/>
  <c r="S13" i="1"/>
  <c r="U13" i="1" s="1"/>
  <c r="P13" i="1"/>
  <c r="O13" i="1"/>
  <c r="N13" i="1"/>
  <c r="L13" i="1"/>
  <c r="K13" i="1"/>
  <c r="I13" i="1"/>
  <c r="H13" i="1"/>
  <c r="F13" i="1"/>
  <c r="E13" i="1"/>
  <c r="AM12" i="1"/>
  <c r="AL12" i="1"/>
  <c r="AJ12" i="1"/>
  <c r="AI12" i="1"/>
  <c r="AE12" i="1"/>
  <c r="AG12" i="1" s="1"/>
  <c r="AB12" i="1"/>
  <c r="AD12" i="1" s="1"/>
  <c r="Y12" i="1"/>
  <c r="AA12" i="1" s="1"/>
  <c r="V12" i="1"/>
  <c r="S12" i="1"/>
  <c r="U12" i="1" s="1"/>
  <c r="P12" i="1"/>
  <c r="R12" i="1" s="1"/>
  <c r="O12" i="1"/>
  <c r="N12" i="1"/>
  <c r="L12" i="1"/>
  <c r="K12" i="1"/>
  <c r="I12" i="1"/>
  <c r="H12" i="1"/>
  <c r="F12" i="1"/>
  <c r="E12" i="1"/>
  <c r="AM11" i="1"/>
  <c r="AL11" i="1"/>
  <c r="AJ11" i="1"/>
  <c r="AI11" i="1"/>
  <c r="AE11" i="1"/>
  <c r="AB11" i="1"/>
  <c r="Y11" i="1"/>
  <c r="AA11" i="1" s="1"/>
  <c r="V11" i="1"/>
  <c r="X11" i="1" s="1"/>
  <c r="S11" i="1"/>
  <c r="U11" i="1" s="1"/>
  <c r="P11" i="1"/>
  <c r="O11" i="1"/>
  <c r="N11" i="1"/>
  <c r="L11" i="1"/>
  <c r="K11" i="1"/>
  <c r="I11" i="1"/>
  <c r="H11" i="1"/>
  <c r="F11" i="1"/>
  <c r="E11" i="1"/>
  <c r="AM10" i="1"/>
  <c r="AL10" i="1"/>
  <c r="AJ10" i="1"/>
  <c r="AI10" i="1"/>
  <c r="AE10" i="1"/>
  <c r="AG10" i="1" s="1"/>
  <c r="AB10" i="1"/>
  <c r="AD10" i="1" s="1"/>
  <c r="Y10" i="1"/>
  <c r="V10" i="1"/>
  <c r="S10" i="1"/>
  <c r="U10" i="1" s="1"/>
  <c r="R10" i="1"/>
  <c r="O10" i="1"/>
  <c r="N10" i="1"/>
  <c r="L10" i="1"/>
  <c r="K10" i="1"/>
  <c r="I10" i="1"/>
  <c r="H10" i="1"/>
  <c r="F10" i="1"/>
  <c r="E10" i="1"/>
  <c r="AR8" i="1"/>
  <c r="AK8" i="1"/>
  <c r="AH8" i="1"/>
  <c r="M8" i="1"/>
  <c r="J8" i="1"/>
  <c r="G8" i="1"/>
  <c r="D8" i="1"/>
  <c r="AM7" i="1"/>
  <c r="AL7" i="1"/>
  <c r="AJ7" i="1"/>
  <c r="AI7" i="1"/>
  <c r="AD7" i="1"/>
  <c r="Z7" i="1"/>
  <c r="X7" i="1"/>
  <c r="U7" i="1"/>
  <c r="R7" i="1"/>
  <c r="O7" i="1"/>
  <c r="N7" i="1"/>
  <c r="L7" i="1"/>
  <c r="K7" i="1"/>
  <c r="I7" i="1"/>
  <c r="H7" i="1"/>
  <c r="F7" i="1"/>
  <c r="E7" i="1"/>
  <c r="AM6" i="1"/>
  <c r="AL6" i="1"/>
  <c r="AJ6" i="1"/>
  <c r="AI6" i="1"/>
  <c r="AF6" i="1"/>
  <c r="AD6" i="1"/>
  <c r="AA6" i="1"/>
  <c r="X6" i="1"/>
  <c r="T6" i="1"/>
  <c r="R6" i="1"/>
  <c r="O6" i="1"/>
  <c r="N6" i="1"/>
  <c r="L6" i="1"/>
  <c r="K6" i="1"/>
  <c r="I6" i="1"/>
  <c r="H6" i="1"/>
  <c r="F6" i="1"/>
  <c r="E6" i="1"/>
  <c r="AM5" i="1"/>
  <c r="AL5" i="1"/>
  <c r="AJ5" i="1"/>
  <c r="AI5" i="1"/>
  <c r="AD5" i="1"/>
  <c r="Z5" i="1"/>
  <c r="W5" i="1"/>
  <c r="U5" i="1"/>
  <c r="R5" i="1"/>
  <c r="O5" i="1"/>
  <c r="N5" i="1"/>
  <c r="L5" i="1"/>
  <c r="K5" i="1"/>
  <c r="I5" i="1"/>
  <c r="H5" i="1"/>
  <c r="F5" i="1"/>
  <c r="E5" i="1"/>
  <c r="AM4" i="1"/>
  <c r="AL4" i="1"/>
  <c r="AL8" i="1" s="1"/>
  <c r="AJ4" i="1"/>
  <c r="AI4" i="1"/>
  <c r="AF4" i="1"/>
  <c r="X4" i="1"/>
  <c r="T4" i="1"/>
  <c r="O4" i="1"/>
  <c r="N4" i="1"/>
  <c r="L4" i="1"/>
  <c r="K4" i="1"/>
  <c r="I4" i="1"/>
  <c r="H4" i="1"/>
  <c r="F4" i="1"/>
  <c r="E4" i="1"/>
  <c r="F14" i="1" l="1"/>
  <c r="L14" i="1"/>
  <c r="F8" i="1"/>
  <c r="F18" i="1" s="1"/>
  <c r="AL14" i="1"/>
  <c r="L8" i="1"/>
  <c r="L18" i="1" s="1"/>
  <c r="E8" i="1"/>
  <c r="K8" i="1"/>
  <c r="H8" i="1"/>
  <c r="H18" i="1" s="1"/>
  <c r="N8" i="1"/>
  <c r="AI8" i="1"/>
  <c r="H14" i="1"/>
  <c r="N14" i="1"/>
  <c r="I8" i="1"/>
  <c r="O8" i="1"/>
  <c r="Y8" i="1"/>
  <c r="AJ8" i="1"/>
  <c r="AJ18" i="1" s="1"/>
  <c r="I14" i="1"/>
  <c r="O14" i="1"/>
  <c r="AJ14" i="1"/>
  <c r="AN7" i="1"/>
  <c r="P8" i="1"/>
  <c r="Y14" i="1"/>
  <c r="W7" i="1"/>
  <c r="Q12" i="1"/>
  <c r="Z6" i="1"/>
  <c r="R4" i="1"/>
  <c r="R8" i="1" s="1"/>
  <c r="AG4" i="1"/>
  <c r="X5" i="1"/>
  <c r="X8" i="1" s="1"/>
  <c r="AN5" i="1"/>
  <c r="U6" i="1"/>
  <c r="AF7" i="1"/>
  <c r="Q10" i="1"/>
  <c r="AC12" i="1"/>
  <c r="AB8" i="1"/>
  <c r="AF5" i="1"/>
  <c r="AF8" i="1" s="1"/>
  <c r="T7" i="1"/>
  <c r="AC10" i="1"/>
  <c r="AN11" i="1"/>
  <c r="W13" i="1"/>
  <c r="U4" i="1"/>
  <c r="AD4" i="1"/>
  <c r="AD8" i="1" s="1"/>
  <c r="AA5" i="1"/>
  <c r="AG6" i="1"/>
  <c r="W11" i="1"/>
  <c r="Q4" i="1"/>
  <c r="AC4" i="1"/>
  <c r="Q6" i="1"/>
  <c r="AC6" i="1"/>
  <c r="AN6" i="1"/>
  <c r="AA7" i="1"/>
  <c r="Z10" i="1"/>
  <c r="T11" i="1"/>
  <c r="AF11" i="1"/>
  <c r="Z12" i="1"/>
  <c r="T13" i="1"/>
  <c r="AA10" i="1"/>
  <c r="AA14" i="1" s="1"/>
  <c r="AG11" i="1"/>
  <c r="Z4" i="1"/>
  <c r="T5" i="1"/>
  <c r="AL18" i="1"/>
  <c r="X12" i="1"/>
  <c r="AP12" i="1" s="1"/>
  <c r="W12" i="1"/>
  <c r="AN12" i="1"/>
  <c r="AD13" i="1"/>
  <c r="AC13" i="1"/>
  <c r="AN4" i="1"/>
  <c r="V8" i="1"/>
  <c r="W4" i="1"/>
  <c r="AA4" i="1"/>
  <c r="Q5" i="1"/>
  <c r="AC5" i="1"/>
  <c r="AG5" i="1"/>
  <c r="W6" i="1"/>
  <c r="Q7" i="1"/>
  <c r="AC7" i="1"/>
  <c r="AG7" i="1"/>
  <c r="S8" i="1"/>
  <c r="AE8" i="1"/>
  <c r="AM8" i="1"/>
  <c r="U14" i="1"/>
  <c r="R13" i="1"/>
  <c r="Q13" i="1"/>
  <c r="AN13" i="1"/>
  <c r="E14" i="1"/>
  <c r="K14" i="1"/>
  <c r="P14" i="1"/>
  <c r="X10" i="1"/>
  <c r="W10" i="1"/>
  <c r="AB14" i="1"/>
  <c r="AI14" i="1"/>
  <c r="AN10" i="1"/>
  <c r="R11" i="1"/>
  <c r="Q11" i="1"/>
  <c r="AD11" i="1"/>
  <c r="AC11" i="1"/>
  <c r="V14" i="1"/>
  <c r="AG13" i="1"/>
  <c r="S14" i="1"/>
  <c r="AE14" i="1"/>
  <c r="AM14" i="1"/>
  <c r="T10" i="1"/>
  <c r="AF10" i="1"/>
  <c r="Z11" i="1"/>
  <c r="T12" i="1"/>
  <c r="AF12" i="1"/>
  <c r="Z13" i="1"/>
  <c r="AM18" i="1" l="1"/>
  <c r="K18" i="1"/>
  <c r="O18" i="1"/>
  <c r="AI18" i="1"/>
  <c r="E18" i="1"/>
  <c r="I18" i="1"/>
  <c r="N18" i="1"/>
  <c r="AP10" i="1"/>
  <c r="AP6" i="1"/>
  <c r="T8" i="1"/>
  <c r="Z8" i="1"/>
  <c r="AP7" i="1"/>
  <c r="R14" i="1"/>
  <c r="R18" i="1" s="1"/>
  <c r="W14" i="1"/>
  <c r="AO7" i="1"/>
  <c r="X14" i="1"/>
  <c r="X18" i="1" s="1"/>
  <c r="U8" i="1"/>
  <c r="U18" i="1" s="1"/>
  <c r="AC8" i="1"/>
  <c r="AC14" i="1"/>
  <c r="Q8" i="1"/>
  <c r="Q18" i="1" s="1"/>
  <c r="AN8" i="1"/>
  <c r="AO13" i="1"/>
  <c r="AF14" i="1"/>
  <c r="AF18" i="1" s="1"/>
  <c r="AD14" i="1"/>
  <c r="AD18" i="1" s="1"/>
  <c r="AO6" i="1"/>
  <c r="AQ6" i="1" s="1"/>
  <c r="AA8" i="1"/>
  <c r="AA18" i="1" s="1"/>
  <c r="AO12" i="1"/>
  <c r="AQ12" i="1" s="1"/>
  <c r="AP13" i="1"/>
  <c r="Q14" i="1"/>
  <c r="AP5" i="1"/>
  <c r="AO4" i="1"/>
  <c r="Z14" i="1"/>
  <c r="AO10" i="1"/>
  <c r="AO11" i="1"/>
  <c r="AP4" i="1"/>
  <c r="AG8" i="1"/>
  <c r="AG18" i="1" s="1"/>
  <c r="T14" i="1"/>
  <c r="AP11" i="1"/>
  <c r="AG14" i="1"/>
  <c r="W8" i="1"/>
  <c r="W18" i="1" s="1"/>
  <c r="AN14" i="1"/>
  <c r="AO5" i="1"/>
  <c r="Z18" i="1" l="1"/>
  <c r="AC18" i="1"/>
  <c r="T18" i="1"/>
  <c r="AQ5" i="1"/>
  <c r="AP8" i="1"/>
  <c r="AP14" i="1"/>
  <c r="AQ7" i="1"/>
  <c r="AO8" i="1"/>
  <c r="AO18" i="1" s="1"/>
  <c r="AQ13" i="1"/>
  <c r="AQ11" i="1"/>
  <c r="AO14" i="1"/>
  <c r="AQ10" i="1"/>
  <c r="AQ4" i="1"/>
  <c r="AP18" i="1" l="1"/>
  <c r="AN18" i="1" s="1"/>
  <c r="AQ8" i="1"/>
  <c r="AQ14" i="1"/>
  <c r="AQ18" i="1" s="1"/>
  <c r="AR18" i="1" s="1"/>
  <c r="AB18" i="1"/>
  <c r="AK18" i="1"/>
  <c r="Y18" i="1"/>
  <c r="V18" i="1" l="1"/>
  <c r="M18" i="1"/>
  <c r="AH18" i="1"/>
  <c r="P18" i="1"/>
  <c r="J18" i="1"/>
  <c r="G18" i="1"/>
  <c r="D18" i="1"/>
  <c r="S18" i="1"/>
  <c r="AE18" i="1"/>
</calcChain>
</file>

<file path=xl/sharedStrings.xml><?xml version="1.0" encoding="utf-8"?>
<sst xmlns="http://schemas.openxmlformats.org/spreadsheetml/2006/main" count="128" uniqueCount="36">
  <si>
    <t>Как сделать расчеты:</t>
  </si>
  <si>
    <t>1. Определите общий объем продаж в количественном выражении за год (в нашем примере: продукт 1 = 38 000, продукт 2 = 14750). Добавьте свои данные в столбец «Кол-во» для каждого месяца отдельно.</t>
  </si>
  <si>
    <t>3. Добавьте данные о продажной цене и себестоимости за единицу. Ваша цена может отличаться в зависимости от региона.</t>
  </si>
  <si>
    <t>Продукт 1</t>
  </si>
  <si>
    <t>Продукт 2</t>
  </si>
  <si>
    <t>Итого по Продукту 1</t>
  </si>
  <si>
    <t>Итого по Продукту 2</t>
  </si>
  <si>
    <t>Регион</t>
  </si>
  <si>
    <t>Бюджет 2021</t>
  </si>
  <si>
    <t>Регион 2</t>
  </si>
  <si>
    <t>Регион 3</t>
  </si>
  <si>
    <t>Регион 4</t>
  </si>
  <si>
    <t>Регион 1</t>
  </si>
  <si>
    <t>Валовая прибыль</t>
  </si>
  <si>
    <t>Валовая маржа прибыли</t>
  </si>
  <si>
    <t xml:space="preserve">Продукт 1 </t>
  </si>
  <si>
    <t>Цена продажи за единицу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</si>
  <si>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</si>
  <si>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</si>
  <si>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</si>
  <si>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</si>
  <si>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</si>
  <si>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</si>
  <si>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</si>
  <si>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</si>
  <si>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</si>
  <si>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</si>
  <si>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</si>
  <si>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</si>
  <si>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</si>
  <si>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Себестоимость единицы</t>
  </si>
  <si>
    <t>Кол-во</t>
  </si>
  <si>
    <t>Продажи</t>
  </si>
  <si>
    <t>Себестоимость</t>
  </si>
  <si>
    <t>% от Продажи</t>
  </si>
  <si>
    <t>2. Определите % продаж в количественном выражении для каждого месяца (для продуктов с сезонными колебаниями) и по регионам.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</si>
</sst>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Month &quot;0"/>
    <numFmt numFmtId="165" formatCode="0.0\ %"/>
    <numFmt numFmtId="166" formatCode="#,##0.00\ &quot;€&quot;"/>
    <numFmt numFmtId="167" formatCode="0.000"/>
    <numFmt numFmtId="168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9966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34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CEC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1" fontId="0" fillId="0" borderId="1" xfId="0" applyNumberFormat="1" applyBorder="1"/>
    <xf numFmtId="1" fontId="0" fillId="0" borderId="2" xfId="0" applyNumberFormat="1" applyBorder="1"/>
    <xf numFmtId="1" fontId="3" fillId="0" borderId="0" xfId="0" applyNumberFormat="1" applyFont="1"/>
    <xf numFmtId="2" fontId="0" fillId="0" borderId="0" xfId="0" applyNumberFormat="1"/>
    <xf numFmtId="2" fontId="0" fillId="0" borderId="2" xfId="0" applyNumberFormat="1" applyBorder="1"/>
    <xf numFmtId="2" fontId="4" fillId="0" borderId="2" xfId="0" applyNumberFormat="1" applyFont="1" applyBorder="1"/>
    <xf numFmtId="1" fontId="5" fillId="0" borderId="0" xfId="0" applyNumberFormat="1" applyFont="1"/>
    <xf numFmtId="2" fontId="6" fillId="0" borderId="2" xfId="0" applyNumberFormat="1" applyFont="1" applyBorder="1"/>
    <xf numFmtId="1" fontId="7" fillId="0" borderId="0" xfId="0" applyNumberFormat="1" applyFont="1"/>
    <xf numFmtId="1" fontId="8" fillId="0" borderId="0" xfId="0" applyNumberFormat="1" applyFont="1"/>
    <xf numFmtId="2" fontId="8" fillId="0" borderId="0" xfId="0" applyNumberFormat="1" applyFont="1"/>
    <xf numFmtId="1" fontId="2" fillId="0" borderId="0" xfId="0" applyNumberFormat="1" applyFont="1"/>
    <xf numFmtId="2" fontId="10" fillId="0" borderId="0" xfId="0" applyNumberFormat="1" applyFont="1"/>
    <xf numFmtId="1" fontId="11" fillId="0" borderId="0" xfId="0" applyNumberFormat="1" applyFont="1"/>
    <xf numFmtId="9" fontId="3" fillId="0" borderId="0" xfId="1" applyFont="1"/>
    <xf numFmtId="166" fontId="3" fillId="0" borderId="0" xfId="1" applyNumberFormat="1" applyFont="1"/>
    <xf numFmtId="2" fontId="7" fillId="0" borderId="0" xfId="0" applyNumberFormat="1" applyFont="1"/>
    <xf numFmtId="2" fontId="5" fillId="0" borderId="0" xfId="0" applyNumberFormat="1" applyFont="1"/>
    <xf numFmtId="166" fontId="3" fillId="0" borderId="0" xfId="1" applyNumberFormat="1" applyFont="1" applyBorder="1"/>
    <xf numFmtId="166" fontId="0" fillId="0" borderId="0" xfId="0" applyNumberFormat="1"/>
    <xf numFmtId="168" fontId="15" fillId="2" borderId="8" xfId="0" applyNumberFormat="1" applyFont="1" applyFill="1" applyBorder="1" applyAlignment="1">
      <alignment horizontal="center"/>
    </xf>
    <xf numFmtId="1" fontId="0" fillId="0" borderId="0" xfId="0" applyNumberFormat="1" applyBorder="1"/>
    <xf numFmtId="0" fontId="13" fillId="0" borderId="0" xfId="0" applyFont="1" applyBorder="1"/>
    <xf numFmtId="166" fontId="0" fillId="0" borderId="0" xfId="0" applyNumberFormat="1" applyBorder="1"/>
    <xf numFmtId="167" fontId="0" fillId="0" borderId="0" xfId="0" applyNumberFormat="1" applyBorder="1"/>
    <xf numFmtId="0" fontId="0" fillId="0" borderId="0" xfId="0" applyBorder="1"/>
    <xf numFmtId="1" fontId="11" fillId="0" borderId="0" xfId="0" applyNumberFormat="1" applyFont="1" applyBorder="1"/>
    <xf numFmtId="1" fontId="3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/>
    <xf numFmtId="1" fontId="8" fillId="0" borderId="0" xfId="0" applyNumberFormat="1" applyFont="1" applyBorder="1"/>
    <xf numFmtId="2" fontId="0" fillId="0" borderId="0" xfId="0" applyNumberFormat="1" applyBorder="1"/>
    <xf numFmtId="2" fontId="8" fillId="0" borderId="0" xfId="0" applyNumberFormat="1" applyFont="1" applyBorder="1"/>
    <xf numFmtId="1" fontId="0" fillId="3" borderId="0" xfId="0" applyNumberFormat="1" applyFill="1"/>
    <xf numFmtId="0" fontId="0" fillId="3" borderId="0" xfId="0" applyFill="1"/>
    <xf numFmtId="166" fontId="3" fillId="3" borderId="0" xfId="1" applyNumberFormat="1" applyFont="1" applyFill="1" applyBorder="1"/>
    <xf numFmtId="1" fontId="12" fillId="3" borderId="0" xfId="0" applyNumberFormat="1" applyFont="1" applyFill="1"/>
    <xf numFmtId="1" fontId="0" fillId="3" borderId="8" xfId="0" applyNumberFormat="1" applyFill="1" applyBorder="1" applyAlignment="1">
      <alignment horizontal="center" wrapText="1"/>
    </xf>
    <xf numFmtId="1" fontId="0" fillId="3" borderId="8" xfId="0" applyNumberFormat="1" applyFill="1" applyBorder="1" applyAlignment="1">
      <alignment wrapText="1"/>
    </xf>
    <xf numFmtId="164" fontId="16" fillId="4" borderId="0" xfId="0" applyNumberFormat="1" applyFont="1" applyFill="1"/>
    <xf numFmtId="1" fontId="16" fillId="4" borderId="1" xfId="0" applyNumberFormat="1" applyFont="1" applyFill="1" applyBorder="1"/>
    <xf numFmtId="1" fontId="0" fillId="4" borderId="12" xfId="0" applyNumberFormat="1" applyFill="1" applyBorder="1"/>
    <xf numFmtId="1" fontId="16" fillId="4" borderId="4" xfId="0" applyNumberFormat="1" applyFont="1" applyFill="1" applyBorder="1"/>
    <xf numFmtId="0" fontId="16" fillId="4" borderId="0" xfId="0" applyFont="1" applyFill="1"/>
    <xf numFmtId="1" fontId="17" fillId="4" borderId="1" xfId="0" applyNumberFormat="1" applyFont="1" applyFill="1" applyBorder="1"/>
    <xf numFmtId="1" fontId="9" fillId="0" borderId="13" xfId="0" applyNumberFormat="1" applyFont="1" applyBorder="1"/>
    <xf numFmtId="1" fontId="0" fillId="0" borderId="0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17" fillId="4" borderId="0" xfId="0" applyFont="1" applyFill="1"/>
    <xf numFmtId="168" fontId="15" fillId="2" borderId="15" xfId="0" applyNumberFormat="1" applyFont="1" applyFill="1" applyBorder="1" applyAlignment="1">
      <alignment horizontal="center"/>
    </xf>
    <xf numFmtId="168" fontId="15" fillId="2" borderId="19" xfId="0" applyNumberFormat="1" applyFont="1" applyFill="1" applyBorder="1" applyAlignment="1">
      <alignment horizontal="center"/>
    </xf>
    <xf numFmtId="168" fontId="15" fillId="2" borderId="20" xfId="0" applyNumberFormat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1" fontId="16" fillId="4" borderId="0" xfId="0" applyNumberFormat="1" applyFont="1" applyFill="1" applyBorder="1"/>
    <xf numFmtId="1" fontId="2" fillId="0" borderId="1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wrapText="1"/>
    </xf>
    <xf numFmtId="168" fontId="15" fillId="2" borderId="9" xfId="0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6" fillId="0" borderId="0" xfId="0" applyNumberFormat="1" applyFont="1" applyBorder="1"/>
    <xf numFmtId="2" fontId="8" fillId="0" borderId="2" xfId="0" applyNumberFormat="1" applyFont="1" applyBorder="1"/>
    <xf numFmtId="1" fontId="0" fillId="4" borderId="18" xfId="0" applyNumberFormat="1" applyFill="1" applyBorder="1"/>
    <xf numFmtId="1" fontId="17" fillId="4" borderId="22" xfId="0" applyNumberFormat="1" applyFont="1" applyFill="1" applyBorder="1" applyAlignment="1">
      <alignment horizontal="center"/>
    </xf>
    <xf numFmtId="1" fontId="0" fillId="0" borderId="22" xfId="0" applyNumberFormat="1" applyBorder="1"/>
    <xf numFmtId="165" fontId="16" fillId="4" borderId="22" xfId="1" applyNumberFormat="1" applyFont="1" applyFill="1" applyBorder="1"/>
    <xf numFmtId="9" fontId="16" fillId="4" borderId="23" xfId="1" applyFont="1" applyFill="1" applyBorder="1"/>
    <xf numFmtId="1" fontId="0" fillId="5" borderId="0" xfId="0" applyNumberFormat="1" applyFill="1"/>
    <xf numFmtId="1" fontId="11" fillId="5" borderId="0" xfId="0" applyNumberFormat="1" applyFont="1" applyFill="1"/>
    <xf numFmtId="9" fontId="3" fillId="5" borderId="0" xfId="1" applyFont="1" applyFill="1"/>
    <xf numFmtId="1" fontId="2" fillId="5" borderId="2" xfId="0" applyNumberFormat="1" applyFont="1" applyFill="1" applyBorder="1" applyAlignment="1">
      <alignment horizontal="center" wrapText="1"/>
    </xf>
    <xf numFmtId="9" fontId="12" fillId="5" borderId="29" xfId="1" applyFont="1" applyFill="1" applyBorder="1"/>
    <xf numFmtId="1" fontId="2" fillId="5" borderId="0" xfId="0" applyNumberFormat="1" applyFont="1" applyFill="1" applyBorder="1" applyAlignment="1">
      <alignment wrapText="1"/>
    </xf>
    <xf numFmtId="0" fontId="2" fillId="6" borderId="0" xfId="0" applyFont="1" applyFill="1" applyAlignment="1">
      <alignment vertical="center"/>
    </xf>
    <xf numFmtId="2" fontId="0" fillId="0" borderId="2" xfId="0" applyNumberFormat="1" applyBorder="1"/>
    <xf numFmtId="2" fontId="4" fillId="0" borderId="2" xfId="0" applyNumberFormat="1" applyFont="1" applyBorder="1"/>
    <xf numFmtId="2" fontId="6" fillId="0" borderId="2" xfId="0" applyNumberFormat="1" applyFont="1" applyBorder="1"/>
    <xf numFmtId="166" fontId="0" fillId="0" borderId="0" xfId="0" applyNumberFormat="1"/>
    <xf numFmtId="166" fontId="0" fillId="0" borderId="0" xfId="0" applyNumberFormat="1" applyBorder="1"/>
    <xf numFmtId="2" fontId="0" fillId="0" borderId="0" xfId="0" applyNumberFormat="1" applyBorder="1"/>
    <xf numFmtId="2" fontId="8" fillId="0" borderId="0" xfId="0" applyNumberFormat="1" applyFont="1" applyBorder="1"/>
    <xf numFmtId="1" fontId="0" fillId="3" borderId="8" xfId="0" applyNumberFormat="1" applyFill="1" applyBorder="1" applyAlignment="1">
      <alignment horizontal="center" wrapText="1"/>
    </xf>
    <xf numFmtId="2" fontId="4" fillId="0" borderId="0" xfId="0" applyNumberFormat="1" applyFont="1" applyBorder="1"/>
    <xf numFmtId="2" fontId="6" fillId="0" borderId="0" xfId="0" applyNumberFormat="1" applyFont="1" applyBorder="1"/>
    <xf numFmtId="2" fontId="8" fillId="0" borderId="2" xfId="0" applyNumberFormat="1" applyFont="1" applyBorder="1"/>
    <xf numFmtId="0" fontId="2" fillId="6" borderId="0" xfId="0" applyFont="1" applyFill="1"/>
    <xf numFmtId="1" fontId="0" fillId="6" borderId="0" xfId="0" applyNumberFormat="1" applyFill="1"/>
    <xf numFmtId="0" fontId="0" fillId="6" borderId="0" xfId="0" applyFill="1"/>
    <xf numFmtId="2" fontId="7" fillId="6" borderId="0" xfId="0" applyNumberFormat="1" applyFont="1" applyFill="1"/>
    <xf numFmtId="0" fontId="0" fillId="6" borderId="0" xfId="0" applyFill="1" applyAlignment="1">
      <alignment vertical="center"/>
    </xf>
    <xf numFmtId="2" fontId="8" fillId="6" borderId="0" xfId="0" applyNumberFormat="1" applyFont="1" applyFill="1"/>
    <xf numFmtId="2" fontId="10" fillId="6" borderId="0" xfId="0" applyNumberFormat="1" applyFont="1" applyFill="1"/>
    <xf numFmtId="2" fontId="5" fillId="6" borderId="0" xfId="0" applyNumberFormat="1" applyFont="1" applyFill="1"/>
    <xf numFmtId="166" fontId="0" fillId="0" borderId="1" xfId="0" applyNumberFormat="1" applyBorder="1"/>
    <xf numFmtId="166" fontId="4" fillId="0" borderId="0" xfId="0" applyNumberFormat="1" applyFont="1"/>
    <xf numFmtId="166" fontId="4" fillId="0" borderId="0" xfId="0" applyNumberFormat="1" applyFont="1" applyBorder="1"/>
    <xf numFmtId="166" fontId="4" fillId="0" borderId="1" xfId="0" applyNumberFormat="1" applyFont="1" applyBorder="1"/>
    <xf numFmtId="166" fontId="6" fillId="0" borderId="0" xfId="0" applyNumberFormat="1" applyFont="1"/>
    <xf numFmtId="166" fontId="6" fillId="0" borderId="0" xfId="0" applyNumberFormat="1" applyFont="1" applyBorder="1"/>
    <xf numFmtId="166" fontId="6" fillId="0" borderId="1" xfId="0" applyNumberFormat="1" applyFont="1" applyBorder="1"/>
    <xf numFmtId="166" fontId="8" fillId="0" borderId="1" xfId="0" applyNumberFormat="1" applyFont="1" applyBorder="1"/>
    <xf numFmtId="166" fontId="16" fillId="4" borderId="0" xfId="0" applyNumberFormat="1" applyFont="1" applyFill="1"/>
    <xf numFmtId="166" fontId="16" fillId="4" borderId="0" xfId="0" applyNumberFormat="1" applyFont="1" applyFill="1" applyBorder="1"/>
    <xf numFmtId="166" fontId="16" fillId="4" borderId="1" xfId="0" applyNumberFormat="1" applyFont="1" applyFill="1" applyBorder="1"/>
    <xf numFmtId="166" fontId="3" fillId="0" borderId="0" xfId="0" applyNumberFormat="1" applyFont="1"/>
    <xf numFmtId="166" fontId="3" fillId="0" borderId="0" xfId="0" applyNumberFormat="1" applyFont="1" applyBorder="1"/>
    <xf numFmtId="166" fontId="3" fillId="0" borderId="1" xfId="0" applyNumberFormat="1" applyFont="1" applyBorder="1"/>
    <xf numFmtId="166" fontId="8" fillId="0" borderId="0" xfId="0" applyNumberFormat="1" applyFont="1"/>
    <xf numFmtId="166" fontId="8" fillId="0" borderId="0" xfId="0" applyNumberFormat="1" applyFont="1" applyBorder="1"/>
    <xf numFmtId="166" fontId="16" fillId="4" borderId="4" xfId="0" applyNumberFormat="1" applyFont="1" applyFill="1" applyBorder="1"/>
    <xf numFmtId="166" fontId="9" fillId="0" borderId="13" xfId="0" applyNumberFormat="1" applyFont="1" applyBorder="1"/>
    <xf numFmtId="166" fontId="9" fillId="0" borderId="24" xfId="0" applyNumberFormat="1" applyFont="1" applyBorder="1"/>
    <xf numFmtId="166" fontId="3" fillId="0" borderId="25" xfId="0" applyNumberFormat="1" applyFont="1" applyBorder="1"/>
    <xf numFmtId="166" fontId="0" fillId="0" borderId="0" xfId="0" applyNumberFormat="1" applyBorder="1" applyAlignment="1">
      <alignment wrapText="1"/>
    </xf>
    <xf numFmtId="166" fontId="12" fillId="5" borderId="25" xfId="0" applyNumberFormat="1" applyFont="1" applyFill="1" applyBorder="1" applyAlignment="1">
      <alignment wrapText="1"/>
    </xf>
    <xf numFmtId="166" fontId="16" fillId="4" borderId="27" xfId="0" applyNumberFormat="1" applyFont="1" applyFill="1" applyBorder="1"/>
    <xf numFmtId="166" fontId="12" fillId="5" borderId="28" xfId="0" applyNumberFormat="1" applyFont="1" applyFill="1" applyBorder="1"/>
    <xf numFmtId="0" fontId="0" fillId="0" borderId="0" xfId="0" applyFill="1"/>
    <xf numFmtId="2" fontId="0" fillId="0" borderId="0" xfId="0" applyNumberFormat="1" applyFill="1"/>
    <xf numFmtId="2" fontId="5" fillId="0" borderId="0" xfId="0" applyNumberFormat="1" applyFont="1" applyFill="1"/>
    <xf numFmtId="2" fontId="10" fillId="0" borderId="0" xfId="0" applyNumberFormat="1" applyFont="1" applyFill="1"/>
    <xf numFmtId="166" fontId="3" fillId="0" borderId="0" xfId="1" applyNumberFormat="1" applyFont="1" applyFill="1"/>
    <xf numFmtId="166" fontId="12" fillId="5" borderId="26" xfId="0" applyNumberFormat="1" applyFont="1" applyFill="1" applyBorder="1"/>
    <xf numFmtId="2" fontId="16" fillId="4" borderId="0" xfId="0" applyNumberFormat="1" applyFont="1" applyFill="1" applyBorder="1"/>
    <xf numFmtId="2" fontId="16" fillId="4" borderId="2" xfId="0" applyNumberFormat="1" applyFont="1" applyFill="1" applyBorder="1"/>
    <xf numFmtId="166" fontId="16" fillId="4" borderId="3" xfId="0" applyNumberFormat="1" applyFont="1" applyFill="1" applyBorder="1"/>
    <xf numFmtId="166" fontId="16" fillId="4" borderId="5" xfId="0" applyNumberFormat="1" applyFont="1" applyFill="1" applyBorder="1"/>
    <xf numFmtId="2" fontId="3" fillId="0" borderId="0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2" fontId="4" fillId="0" borderId="0" xfId="0" applyNumberFormat="1" applyFont="1" applyBorder="1" applyProtection="1">
      <protection locked="0"/>
    </xf>
    <xf numFmtId="2" fontId="4" fillId="0" borderId="2" xfId="0" applyNumberFormat="1" applyFont="1" applyBorder="1" applyProtection="1">
      <protection locked="0"/>
    </xf>
    <xf numFmtId="2" fontId="6" fillId="0" borderId="0" xfId="0" applyNumberFormat="1" applyFont="1" applyBorder="1" applyProtection="1">
      <protection locked="0"/>
    </xf>
    <xf numFmtId="2" fontId="6" fillId="0" borderId="2" xfId="0" applyNumberFormat="1" applyFont="1" applyBorder="1" applyProtection="1">
      <protection locked="0"/>
    </xf>
    <xf numFmtId="2" fontId="8" fillId="0" borderId="0" xfId="0" applyNumberFormat="1" applyFont="1" applyBorder="1" applyProtection="1">
      <protection locked="0"/>
    </xf>
    <xf numFmtId="2" fontId="8" fillId="0" borderId="2" xfId="0" applyNumberFormat="1" applyFont="1" applyBorder="1" applyProtection="1">
      <protection locked="0"/>
    </xf>
    <xf numFmtId="2" fontId="3" fillId="0" borderId="0" xfId="0" applyNumberFormat="1" applyFont="1" applyBorder="1"/>
    <xf numFmtId="1" fontId="0" fillId="0" borderId="0" xfId="0" applyNumberFormat="1" applyProtection="1">
      <protection locked="0"/>
    </xf>
    <xf numFmtId="166" fontId="3" fillId="3" borderId="8" xfId="1" applyNumberFormat="1" applyFont="1" applyFill="1" applyBorder="1" applyProtection="1">
      <protection locked="0"/>
    </xf>
    <xf numFmtId="166" fontId="3" fillId="0" borderId="0" xfId="1" applyNumberFormat="1" applyFont="1" applyProtection="1">
      <protection locked="0"/>
    </xf>
    <xf numFmtId="9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1" fontId="6" fillId="0" borderId="1" xfId="0" applyNumberFormat="1" applyFont="1" applyBorder="1" applyProtection="1">
      <protection locked="0"/>
    </xf>
    <xf numFmtId="1" fontId="8" fillId="0" borderId="1" xfId="0" applyNumberFormat="1" applyFont="1" applyBorder="1" applyProtection="1">
      <protection locked="0"/>
    </xf>
    <xf numFmtId="9" fontId="1" fillId="0" borderId="1" xfId="1" applyFont="1" applyBorder="1" applyProtection="1">
      <protection locked="0"/>
    </xf>
    <xf numFmtId="2" fontId="8" fillId="0" borderId="0" xfId="0" applyNumberFormat="1" applyFont="1" applyProtection="1">
      <protection locked="0"/>
    </xf>
    <xf numFmtId="165" fontId="1" fillId="0" borderId="22" xfId="1" applyNumberFormat="1" applyFont="1" applyBorder="1" applyProtection="1">
      <protection locked="0"/>
    </xf>
    <xf numFmtId="9" fontId="1" fillId="0" borderId="22" xfId="1" applyFont="1" applyBorder="1" applyProtection="1">
      <protection locked="0"/>
    </xf>
    <xf numFmtId="0" fontId="0" fillId="0" borderId="0" xfId="0" applyProtection="1"/>
    <xf numFmtId="9" fontId="0" fillId="0" borderId="0" xfId="0" applyNumberFormat="1" applyBorder="1" applyProtection="1"/>
    <xf numFmtId="1" fontId="0" fillId="0" borderId="0" xfId="0" applyNumberFormat="1" applyBorder="1" applyProtection="1"/>
    <xf numFmtId="1" fontId="4" fillId="0" borderId="0" xfId="0" applyNumberFormat="1" applyFont="1" applyBorder="1" applyProtection="1"/>
    <xf numFmtId="1" fontId="6" fillId="0" borderId="0" xfId="0" applyNumberFormat="1" applyFont="1" applyBorder="1" applyProtection="1"/>
    <xf numFmtId="1" fontId="3" fillId="0" borderId="0" xfId="0" applyNumberFormat="1" applyFont="1" applyBorder="1" applyProtection="1"/>
    <xf numFmtId="1" fontId="8" fillId="0" borderId="0" xfId="0" applyNumberFormat="1" applyFont="1" applyBorder="1" applyProtection="1"/>
    <xf numFmtId="168" fontId="15" fillId="2" borderId="16" xfId="0" applyNumberFormat="1" applyFont="1" applyFill="1" applyBorder="1" applyAlignment="1">
      <alignment horizontal="center" vertical="center"/>
    </xf>
    <xf numFmtId="168" fontId="15" fillId="2" borderId="17" xfId="0" applyNumberFormat="1" applyFont="1" applyFill="1" applyBorder="1" applyAlignment="1">
      <alignment horizontal="center" vertical="center"/>
    </xf>
    <xf numFmtId="168" fontId="15" fillId="2" borderId="18" xfId="0" applyNumberFormat="1" applyFont="1" applyFill="1" applyBorder="1" applyAlignment="1">
      <alignment horizontal="center" vertical="center"/>
    </xf>
    <xf numFmtId="168" fontId="15" fillId="2" borderId="14" xfId="0" applyNumberFormat="1" applyFont="1" applyFill="1" applyBorder="1" applyAlignment="1">
      <alignment horizontal="center" vertical="center"/>
    </xf>
    <xf numFmtId="168" fontId="15" fillId="2" borderId="7" xfId="0" applyNumberFormat="1" applyFont="1" applyFill="1" applyBorder="1" applyAlignment="1">
      <alignment horizontal="center" vertical="center"/>
    </xf>
    <xf numFmtId="168" fontId="15" fillId="2" borderId="21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/>
      <protection locked="0"/>
    </xf>
    <xf numFmtId="0" fontId="15" fillId="2" borderId="9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" fontId="6" fillId="0" borderId="0" xfId="0" applyNumberFormat="1" applyFont="1" applyProtection="1">
      <protection locked="0"/>
    </xf>
    <xf numFmtId="1" fontId="8" fillId="0" borderId="0" xfId="0" applyNumberFormat="1" applyFont="1" applyProtection="1">
      <protection locked="0"/>
    </xf>
    <xf numFmtId="0" fontId="0" fillId="3" borderId="7" xfId="0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4" fillId="3" borderId="9" xfId="0" applyNumberFormat="1" applyFont="1" applyFill="1" applyBorder="1" applyProtection="1">
      <protection locked="0"/>
    </xf>
    <xf numFmtId="1" fontId="6" fillId="3" borderId="9" xfId="0" applyNumberFormat="1" applyFon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8" fillId="3" borderId="9" xfId="0" applyNumberFormat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0CECE"/>
      <color rgb="FFFFFFFF"/>
      <color rgb="FF993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19052</xdr:rowOff>
    </xdr:from>
    <xdr:to>
      <xdr:col>0</xdr:col>
      <xdr:colOff>607730</xdr:colOff>
      <xdr:row>12</xdr:row>
      <xdr:rowOff>43286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4E7A6-B8CE-4206-8F51-0D7ED5A8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46489" y="875066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D2C8-5C5F-4190-A09D-14C6FF6715EE}">
  <dimension ref="B1:AU52"/>
  <sheetViews>
    <sheetView tabSelected="1" zoomScaleNormal="100" workbookViewId="0">
      <selection activeCell="B18" sqref="B18"/>
    </sheetView>
  </sheetViews>
  <sheetFormatPr defaultRowHeight="15" x14ac:dyDescent="0.25"/>
  <cols>
    <col min="2" max="2" width="20.28515625" customWidth="1"/>
    <col min="3" max="3" width="28.28515625" customWidth="1"/>
    <col min="4" max="4" width="15.5703125" customWidth="1"/>
    <col min="5" max="5" width="14.7109375" customWidth="1"/>
    <col min="6" max="6" width="15.28515625" customWidth="1"/>
    <col min="7" max="8" width="15.7109375" customWidth="1"/>
    <col min="9" max="9" width="16.140625" customWidth="1"/>
    <col min="10" max="11" width="15.28515625" customWidth="1"/>
    <col min="12" max="12" width="14.5703125" customWidth="1"/>
    <col min="13" max="13" width="12.42578125" customWidth="1"/>
    <col min="14" max="14" width="12.85546875" customWidth="1"/>
    <col min="15" max="15" width="15.140625" customWidth="1"/>
    <col min="16" max="16" width="13.7109375" customWidth="1"/>
    <col min="17" max="17" width="15.85546875" customWidth="1"/>
    <col min="18" max="18" width="15" bestFit="1" customWidth="1"/>
    <col min="19" max="19" width="15" customWidth="1"/>
    <col min="20" max="20" width="15.42578125" customWidth="1"/>
    <col min="21" max="21" width="14.5703125" customWidth="1"/>
    <col min="22" max="22" width="13.7109375" customWidth="1"/>
    <col min="23" max="23" width="14" customWidth="1"/>
    <col min="24" max="24" width="15.140625" customWidth="1"/>
    <col min="25" max="25" width="14.140625" customWidth="1"/>
    <col min="26" max="26" width="15.85546875" customWidth="1"/>
    <col min="27" max="27" width="16.140625" customWidth="1"/>
    <col min="28" max="28" width="15.7109375" customWidth="1"/>
    <col min="29" max="29" width="14.7109375" customWidth="1"/>
    <col min="30" max="30" width="16.42578125" customWidth="1"/>
    <col min="31" max="31" width="13.85546875" customWidth="1"/>
    <col min="32" max="32" width="14.42578125" customWidth="1"/>
    <col min="33" max="33" width="15" customWidth="1"/>
    <col min="34" max="34" width="15.5703125" customWidth="1"/>
    <col min="35" max="35" width="13.5703125" customWidth="1"/>
    <col min="36" max="36" width="15.140625" customWidth="1"/>
    <col min="37" max="37" width="12.42578125" customWidth="1"/>
    <col min="38" max="38" width="12.85546875" customWidth="1"/>
    <col min="39" max="39" width="15.140625" customWidth="1"/>
    <col min="40" max="40" width="12.140625" customWidth="1"/>
    <col min="41" max="41" width="13.140625" customWidth="1"/>
    <col min="42" max="42" width="15.140625" customWidth="1"/>
    <col min="43" max="43" width="16.5703125" customWidth="1"/>
    <col min="44" max="44" width="15.28515625" customWidth="1"/>
    <col min="49" max="49" width="11.85546875" customWidth="1"/>
    <col min="259" max="259" width="44.140625" customWidth="1"/>
    <col min="260" max="260" width="11" bestFit="1" customWidth="1"/>
    <col min="261" max="266" width="9.28515625" bestFit="1" customWidth="1"/>
    <col min="268" max="269" width="9.28515625" bestFit="1" customWidth="1"/>
    <col min="270" max="271" width="9.7109375" bestFit="1" customWidth="1"/>
    <col min="272" max="272" width="9.28515625" bestFit="1" customWidth="1"/>
    <col min="273" max="273" width="13" customWidth="1"/>
    <col min="274" max="274" width="12.28515625" customWidth="1"/>
    <col min="275" max="275" width="9.28515625" bestFit="1" customWidth="1"/>
    <col min="276" max="277" width="11.140625" customWidth="1"/>
    <col min="278" max="278" width="9.28515625" bestFit="1" customWidth="1"/>
    <col min="279" max="279" width="11.28515625" customWidth="1"/>
    <col min="280" max="280" width="11" customWidth="1"/>
    <col min="281" max="281" width="9.28515625" bestFit="1" customWidth="1"/>
    <col min="282" max="282" width="11.140625" customWidth="1"/>
    <col min="283" max="283" width="11.28515625" customWidth="1"/>
    <col min="284" max="284" width="9.28515625" bestFit="1" customWidth="1"/>
    <col min="285" max="285" width="11.5703125" customWidth="1"/>
    <col min="286" max="286" width="12.28515625" customWidth="1"/>
    <col min="287" max="287" width="10.42578125" customWidth="1"/>
    <col min="288" max="288" width="11.28515625" customWidth="1"/>
    <col min="289" max="289" width="12" customWidth="1"/>
    <col min="290" max="290" width="10.7109375" customWidth="1"/>
    <col min="291" max="291" width="10.5703125" customWidth="1"/>
    <col min="292" max="292" width="10.28515625" customWidth="1"/>
    <col min="293" max="293" width="12.42578125" customWidth="1"/>
    <col min="294" max="294" width="12.85546875" customWidth="1"/>
    <col min="295" max="295" width="11" customWidth="1"/>
    <col min="296" max="296" width="12.140625" customWidth="1"/>
    <col min="297" max="297" width="13.140625" customWidth="1"/>
    <col min="298" max="298" width="13.5703125" customWidth="1"/>
    <col min="299" max="300" width="9.42578125" bestFit="1" customWidth="1"/>
    <col min="305" max="305" width="11.85546875" customWidth="1"/>
    <col min="515" max="515" width="44.140625" customWidth="1"/>
    <col min="516" max="516" width="11" bestFit="1" customWidth="1"/>
    <col min="517" max="522" width="9.28515625" bestFit="1" customWidth="1"/>
    <col min="524" max="525" width="9.28515625" bestFit="1" customWidth="1"/>
    <col min="526" max="527" width="9.7109375" bestFit="1" customWidth="1"/>
    <col min="528" max="528" width="9.28515625" bestFit="1" customWidth="1"/>
    <col min="529" max="529" width="13" customWidth="1"/>
    <col min="530" max="530" width="12.28515625" customWidth="1"/>
    <col min="531" max="531" width="9.28515625" bestFit="1" customWidth="1"/>
    <col min="532" max="533" width="11.140625" customWidth="1"/>
    <col min="534" max="534" width="9.28515625" bestFit="1" customWidth="1"/>
    <col min="535" max="535" width="11.28515625" customWidth="1"/>
    <col min="536" max="536" width="11" customWidth="1"/>
    <col min="537" max="537" width="9.28515625" bestFit="1" customWidth="1"/>
    <col min="538" max="538" width="11.140625" customWidth="1"/>
    <col min="539" max="539" width="11.28515625" customWidth="1"/>
    <col min="540" max="540" width="9.28515625" bestFit="1" customWidth="1"/>
    <col min="541" max="541" width="11.5703125" customWidth="1"/>
    <col min="542" max="542" width="12.28515625" customWidth="1"/>
    <col min="543" max="543" width="10.42578125" customWidth="1"/>
    <col min="544" max="544" width="11.28515625" customWidth="1"/>
    <col min="545" max="545" width="12" customWidth="1"/>
    <col min="546" max="546" width="10.7109375" customWidth="1"/>
    <col min="547" max="547" width="10.5703125" customWidth="1"/>
    <col min="548" max="548" width="10.28515625" customWidth="1"/>
    <col min="549" max="549" width="12.42578125" customWidth="1"/>
    <col min="550" max="550" width="12.85546875" customWidth="1"/>
    <col min="551" max="551" width="11" customWidth="1"/>
    <col min="552" max="552" width="12.140625" customWidth="1"/>
    <col min="553" max="553" width="13.140625" customWidth="1"/>
    <col min="554" max="554" width="13.5703125" customWidth="1"/>
    <col min="555" max="556" width="9.42578125" bestFit="1" customWidth="1"/>
    <col min="561" max="561" width="11.85546875" customWidth="1"/>
    <col min="771" max="771" width="44.140625" customWidth="1"/>
    <col min="772" max="772" width="11" bestFit="1" customWidth="1"/>
    <col min="773" max="778" width="9.28515625" bestFit="1" customWidth="1"/>
    <col min="780" max="781" width="9.28515625" bestFit="1" customWidth="1"/>
    <col min="782" max="783" width="9.7109375" bestFit="1" customWidth="1"/>
    <col min="784" max="784" width="9.28515625" bestFit="1" customWidth="1"/>
    <col min="785" max="785" width="13" customWidth="1"/>
    <col min="786" max="786" width="12.28515625" customWidth="1"/>
    <col min="787" max="787" width="9.28515625" bestFit="1" customWidth="1"/>
    <col min="788" max="789" width="11.140625" customWidth="1"/>
    <col min="790" max="790" width="9.28515625" bestFit="1" customWidth="1"/>
    <col min="791" max="791" width="11.28515625" customWidth="1"/>
    <col min="792" max="792" width="11" customWidth="1"/>
    <col min="793" max="793" width="9.28515625" bestFit="1" customWidth="1"/>
    <col min="794" max="794" width="11.140625" customWidth="1"/>
    <col min="795" max="795" width="11.28515625" customWidth="1"/>
    <col min="796" max="796" width="9.28515625" bestFit="1" customWidth="1"/>
    <col min="797" max="797" width="11.5703125" customWidth="1"/>
    <col min="798" max="798" width="12.28515625" customWidth="1"/>
    <col min="799" max="799" width="10.42578125" customWidth="1"/>
    <col min="800" max="800" width="11.28515625" customWidth="1"/>
    <col min="801" max="801" width="12" customWidth="1"/>
    <col min="802" max="802" width="10.7109375" customWidth="1"/>
    <col min="803" max="803" width="10.5703125" customWidth="1"/>
    <col min="804" max="804" width="10.28515625" customWidth="1"/>
    <col min="805" max="805" width="12.42578125" customWidth="1"/>
    <col min="806" max="806" width="12.85546875" customWidth="1"/>
    <col min="807" max="807" width="11" customWidth="1"/>
    <col min="808" max="808" width="12.140625" customWidth="1"/>
    <col min="809" max="809" width="13.140625" customWidth="1"/>
    <col min="810" max="810" width="13.5703125" customWidth="1"/>
    <col min="811" max="812" width="9.42578125" bestFit="1" customWidth="1"/>
    <col min="817" max="817" width="11.85546875" customWidth="1"/>
    <col min="1027" max="1027" width="44.140625" customWidth="1"/>
    <col min="1028" max="1028" width="11" bestFit="1" customWidth="1"/>
    <col min="1029" max="1034" width="9.28515625" bestFit="1" customWidth="1"/>
    <col min="1036" max="1037" width="9.28515625" bestFit="1" customWidth="1"/>
    <col min="1038" max="1039" width="9.7109375" bestFit="1" customWidth="1"/>
    <col min="1040" max="1040" width="9.28515625" bestFit="1" customWidth="1"/>
    <col min="1041" max="1041" width="13" customWidth="1"/>
    <col min="1042" max="1042" width="12.28515625" customWidth="1"/>
    <col min="1043" max="1043" width="9.28515625" bestFit="1" customWidth="1"/>
    <col min="1044" max="1045" width="11.140625" customWidth="1"/>
    <col min="1046" max="1046" width="9.28515625" bestFit="1" customWidth="1"/>
    <col min="1047" max="1047" width="11.28515625" customWidth="1"/>
    <col min="1048" max="1048" width="11" customWidth="1"/>
    <col min="1049" max="1049" width="9.28515625" bestFit="1" customWidth="1"/>
    <col min="1050" max="1050" width="11.140625" customWidth="1"/>
    <col min="1051" max="1051" width="11.28515625" customWidth="1"/>
    <col min="1052" max="1052" width="9.28515625" bestFit="1" customWidth="1"/>
    <col min="1053" max="1053" width="11.5703125" customWidth="1"/>
    <col min="1054" max="1054" width="12.28515625" customWidth="1"/>
    <col min="1055" max="1055" width="10.42578125" customWidth="1"/>
    <col min="1056" max="1056" width="11.28515625" customWidth="1"/>
    <col min="1057" max="1057" width="12" customWidth="1"/>
    <col min="1058" max="1058" width="10.7109375" customWidth="1"/>
    <col min="1059" max="1059" width="10.5703125" customWidth="1"/>
    <col min="1060" max="1060" width="10.28515625" customWidth="1"/>
    <col min="1061" max="1061" width="12.42578125" customWidth="1"/>
    <col min="1062" max="1062" width="12.85546875" customWidth="1"/>
    <col min="1063" max="1063" width="11" customWidth="1"/>
    <col min="1064" max="1064" width="12.140625" customWidth="1"/>
    <col min="1065" max="1065" width="13.140625" customWidth="1"/>
    <col min="1066" max="1066" width="13.5703125" customWidth="1"/>
    <col min="1067" max="1068" width="9.42578125" bestFit="1" customWidth="1"/>
    <col min="1073" max="1073" width="11.85546875" customWidth="1"/>
    <col min="1283" max="1283" width="44.140625" customWidth="1"/>
    <col min="1284" max="1284" width="11" bestFit="1" customWidth="1"/>
    <col min="1285" max="1290" width="9.28515625" bestFit="1" customWidth="1"/>
    <col min="1292" max="1293" width="9.28515625" bestFit="1" customWidth="1"/>
    <col min="1294" max="1295" width="9.7109375" bestFit="1" customWidth="1"/>
    <col min="1296" max="1296" width="9.28515625" bestFit="1" customWidth="1"/>
    <col min="1297" max="1297" width="13" customWidth="1"/>
    <col min="1298" max="1298" width="12.28515625" customWidth="1"/>
    <col min="1299" max="1299" width="9.28515625" bestFit="1" customWidth="1"/>
    <col min="1300" max="1301" width="11.140625" customWidth="1"/>
    <col min="1302" max="1302" width="9.28515625" bestFit="1" customWidth="1"/>
    <col min="1303" max="1303" width="11.28515625" customWidth="1"/>
    <col min="1304" max="1304" width="11" customWidth="1"/>
    <col min="1305" max="1305" width="9.28515625" bestFit="1" customWidth="1"/>
    <col min="1306" max="1306" width="11.140625" customWidth="1"/>
    <col min="1307" max="1307" width="11.28515625" customWidth="1"/>
    <col min="1308" max="1308" width="9.28515625" bestFit="1" customWidth="1"/>
    <col min="1309" max="1309" width="11.5703125" customWidth="1"/>
    <col min="1310" max="1310" width="12.28515625" customWidth="1"/>
    <col min="1311" max="1311" width="10.42578125" customWidth="1"/>
    <col min="1312" max="1312" width="11.28515625" customWidth="1"/>
    <col min="1313" max="1313" width="12" customWidth="1"/>
    <col min="1314" max="1314" width="10.7109375" customWidth="1"/>
    <col min="1315" max="1315" width="10.5703125" customWidth="1"/>
    <col min="1316" max="1316" width="10.28515625" customWidth="1"/>
    <col min="1317" max="1317" width="12.42578125" customWidth="1"/>
    <col min="1318" max="1318" width="12.85546875" customWidth="1"/>
    <col min="1319" max="1319" width="11" customWidth="1"/>
    <col min="1320" max="1320" width="12.140625" customWidth="1"/>
    <col min="1321" max="1321" width="13.140625" customWidth="1"/>
    <col min="1322" max="1322" width="13.5703125" customWidth="1"/>
    <col min="1323" max="1324" width="9.42578125" bestFit="1" customWidth="1"/>
    <col min="1329" max="1329" width="11.85546875" customWidth="1"/>
    <col min="1539" max="1539" width="44.140625" customWidth="1"/>
    <col min="1540" max="1540" width="11" bestFit="1" customWidth="1"/>
    <col min="1541" max="1546" width="9.28515625" bestFit="1" customWidth="1"/>
    <col min="1548" max="1549" width="9.28515625" bestFit="1" customWidth="1"/>
    <col min="1550" max="1551" width="9.7109375" bestFit="1" customWidth="1"/>
    <col min="1552" max="1552" width="9.28515625" bestFit="1" customWidth="1"/>
    <col min="1553" max="1553" width="13" customWidth="1"/>
    <col min="1554" max="1554" width="12.28515625" customWidth="1"/>
    <col min="1555" max="1555" width="9.28515625" bestFit="1" customWidth="1"/>
    <col min="1556" max="1557" width="11.140625" customWidth="1"/>
    <col min="1558" max="1558" width="9.28515625" bestFit="1" customWidth="1"/>
    <col min="1559" max="1559" width="11.28515625" customWidth="1"/>
    <col min="1560" max="1560" width="11" customWidth="1"/>
    <col min="1561" max="1561" width="9.28515625" bestFit="1" customWidth="1"/>
    <col min="1562" max="1562" width="11.140625" customWidth="1"/>
    <col min="1563" max="1563" width="11.28515625" customWidth="1"/>
    <col min="1564" max="1564" width="9.28515625" bestFit="1" customWidth="1"/>
    <col min="1565" max="1565" width="11.5703125" customWidth="1"/>
    <col min="1566" max="1566" width="12.28515625" customWidth="1"/>
    <col min="1567" max="1567" width="10.42578125" customWidth="1"/>
    <col min="1568" max="1568" width="11.28515625" customWidth="1"/>
    <col min="1569" max="1569" width="12" customWidth="1"/>
    <col min="1570" max="1570" width="10.7109375" customWidth="1"/>
    <col min="1571" max="1571" width="10.5703125" customWidth="1"/>
    <col min="1572" max="1572" width="10.28515625" customWidth="1"/>
    <col min="1573" max="1573" width="12.42578125" customWidth="1"/>
    <col min="1574" max="1574" width="12.85546875" customWidth="1"/>
    <col min="1575" max="1575" width="11" customWidth="1"/>
    <col min="1576" max="1576" width="12.140625" customWidth="1"/>
    <col min="1577" max="1577" width="13.140625" customWidth="1"/>
    <col min="1578" max="1578" width="13.5703125" customWidth="1"/>
    <col min="1579" max="1580" width="9.42578125" bestFit="1" customWidth="1"/>
    <col min="1585" max="1585" width="11.85546875" customWidth="1"/>
    <col min="1795" max="1795" width="44.140625" customWidth="1"/>
    <col min="1796" max="1796" width="11" bestFit="1" customWidth="1"/>
    <col min="1797" max="1802" width="9.28515625" bestFit="1" customWidth="1"/>
    <col min="1804" max="1805" width="9.28515625" bestFit="1" customWidth="1"/>
    <col min="1806" max="1807" width="9.7109375" bestFit="1" customWidth="1"/>
    <col min="1808" max="1808" width="9.28515625" bestFit="1" customWidth="1"/>
    <col min="1809" max="1809" width="13" customWidth="1"/>
    <col min="1810" max="1810" width="12.28515625" customWidth="1"/>
    <col min="1811" max="1811" width="9.28515625" bestFit="1" customWidth="1"/>
    <col min="1812" max="1813" width="11.140625" customWidth="1"/>
    <col min="1814" max="1814" width="9.28515625" bestFit="1" customWidth="1"/>
    <col min="1815" max="1815" width="11.28515625" customWidth="1"/>
    <col min="1816" max="1816" width="11" customWidth="1"/>
    <col min="1817" max="1817" width="9.28515625" bestFit="1" customWidth="1"/>
    <col min="1818" max="1818" width="11.140625" customWidth="1"/>
    <col min="1819" max="1819" width="11.28515625" customWidth="1"/>
    <col min="1820" max="1820" width="9.28515625" bestFit="1" customWidth="1"/>
    <col min="1821" max="1821" width="11.5703125" customWidth="1"/>
    <col min="1822" max="1822" width="12.28515625" customWidth="1"/>
    <col min="1823" max="1823" width="10.42578125" customWidth="1"/>
    <col min="1824" max="1824" width="11.28515625" customWidth="1"/>
    <col min="1825" max="1825" width="12" customWidth="1"/>
    <col min="1826" max="1826" width="10.7109375" customWidth="1"/>
    <col min="1827" max="1827" width="10.5703125" customWidth="1"/>
    <col min="1828" max="1828" width="10.28515625" customWidth="1"/>
    <col min="1829" max="1829" width="12.42578125" customWidth="1"/>
    <col min="1830" max="1830" width="12.85546875" customWidth="1"/>
    <col min="1831" max="1831" width="11" customWidth="1"/>
    <col min="1832" max="1832" width="12.140625" customWidth="1"/>
    <col min="1833" max="1833" width="13.140625" customWidth="1"/>
    <col min="1834" max="1834" width="13.5703125" customWidth="1"/>
    <col min="1835" max="1836" width="9.42578125" bestFit="1" customWidth="1"/>
    <col min="1841" max="1841" width="11.85546875" customWidth="1"/>
    <col min="2051" max="2051" width="44.140625" customWidth="1"/>
    <col min="2052" max="2052" width="11" bestFit="1" customWidth="1"/>
    <col min="2053" max="2058" width="9.28515625" bestFit="1" customWidth="1"/>
    <col min="2060" max="2061" width="9.28515625" bestFit="1" customWidth="1"/>
    <col min="2062" max="2063" width="9.7109375" bestFit="1" customWidth="1"/>
    <col min="2064" max="2064" width="9.28515625" bestFit="1" customWidth="1"/>
    <col min="2065" max="2065" width="13" customWidth="1"/>
    <col min="2066" max="2066" width="12.28515625" customWidth="1"/>
    <col min="2067" max="2067" width="9.28515625" bestFit="1" customWidth="1"/>
    <col min="2068" max="2069" width="11.140625" customWidth="1"/>
    <col min="2070" max="2070" width="9.28515625" bestFit="1" customWidth="1"/>
    <col min="2071" max="2071" width="11.28515625" customWidth="1"/>
    <col min="2072" max="2072" width="11" customWidth="1"/>
    <col min="2073" max="2073" width="9.28515625" bestFit="1" customWidth="1"/>
    <col min="2074" max="2074" width="11.140625" customWidth="1"/>
    <col min="2075" max="2075" width="11.28515625" customWidth="1"/>
    <col min="2076" max="2076" width="9.28515625" bestFit="1" customWidth="1"/>
    <col min="2077" max="2077" width="11.5703125" customWidth="1"/>
    <col min="2078" max="2078" width="12.28515625" customWidth="1"/>
    <col min="2079" max="2079" width="10.42578125" customWidth="1"/>
    <col min="2080" max="2080" width="11.28515625" customWidth="1"/>
    <col min="2081" max="2081" width="12" customWidth="1"/>
    <col min="2082" max="2082" width="10.7109375" customWidth="1"/>
    <col min="2083" max="2083" width="10.5703125" customWidth="1"/>
    <col min="2084" max="2084" width="10.28515625" customWidth="1"/>
    <col min="2085" max="2085" width="12.42578125" customWidth="1"/>
    <col min="2086" max="2086" width="12.85546875" customWidth="1"/>
    <col min="2087" max="2087" width="11" customWidth="1"/>
    <col min="2088" max="2088" width="12.140625" customWidth="1"/>
    <col min="2089" max="2089" width="13.140625" customWidth="1"/>
    <col min="2090" max="2090" width="13.5703125" customWidth="1"/>
    <col min="2091" max="2092" width="9.42578125" bestFit="1" customWidth="1"/>
    <col min="2097" max="2097" width="11.85546875" customWidth="1"/>
    <col min="2307" max="2307" width="44.140625" customWidth="1"/>
    <col min="2308" max="2308" width="11" bestFit="1" customWidth="1"/>
    <col min="2309" max="2314" width="9.28515625" bestFit="1" customWidth="1"/>
    <col min="2316" max="2317" width="9.28515625" bestFit="1" customWidth="1"/>
    <col min="2318" max="2319" width="9.7109375" bestFit="1" customWidth="1"/>
    <col min="2320" max="2320" width="9.28515625" bestFit="1" customWidth="1"/>
    <col min="2321" max="2321" width="13" customWidth="1"/>
    <col min="2322" max="2322" width="12.28515625" customWidth="1"/>
    <col min="2323" max="2323" width="9.28515625" bestFit="1" customWidth="1"/>
    <col min="2324" max="2325" width="11.140625" customWidth="1"/>
    <col min="2326" max="2326" width="9.28515625" bestFit="1" customWidth="1"/>
    <col min="2327" max="2327" width="11.28515625" customWidth="1"/>
    <col min="2328" max="2328" width="11" customWidth="1"/>
    <col min="2329" max="2329" width="9.28515625" bestFit="1" customWidth="1"/>
    <col min="2330" max="2330" width="11.140625" customWidth="1"/>
    <col min="2331" max="2331" width="11.28515625" customWidth="1"/>
    <col min="2332" max="2332" width="9.28515625" bestFit="1" customWidth="1"/>
    <col min="2333" max="2333" width="11.5703125" customWidth="1"/>
    <col min="2334" max="2334" width="12.28515625" customWidth="1"/>
    <col min="2335" max="2335" width="10.42578125" customWidth="1"/>
    <col min="2336" max="2336" width="11.28515625" customWidth="1"/>
    <col min="2337" max="2337" width="12" customWidth="1"/>
    <col min="2338" max="2338" width="10.7109375" customWidth="1"/>
    <col min="2339" max="2339" width="10.5703125" customWidth="1"/>
    <col min="2340" max="2340" width="10.28515625" customWidth="1"/>
    <col min="2341" max="2341" width="12.42578125" customWidth="1"/>
    <col min="2342" max="2342" width="12.85546875" customWidth="1"/>
    <col min="2343" max="2343" width="11" customWidth="1"/>
    <col min="2344" max="2344" width="12.140625" customWidth="1"/>
    <col min="2345" max="2345" width="13.140625" customWidth="1"/>
    <col min="2346" max="2346" width="13.5703125" customWidth="1"/>
    <col min="2347" max="2348" width="9.42578125" bestFit="1" customWidth="1"/>
    <col min="2353" max="2353" width="11.85546875" customWidth="1"/>
    <col min="2563" max="2563" width="44.140625" customWidth="1"/>
    <col min="2564" max="2564" width="11" bestFit="1" customWidth="1"/>
    <col min="2565" max="2570" width="9.28515625" bestFit="1" customWidth="1"/>
    <col min="2572" max="2573" width="9.28515625" bestFit="1" customWidth="1"/>
    <col min="2574" max="2575" width="9.7109375" bestFit="1" customWidth="1"/>
    <col min="2576" max="2576" width="9.28515625" bestFit="1" customWidth="1"/>
    <col min="2577" max="2577" width="13" customWidth="1"/>
    <col min="2578" max="2578" width="12.28515625" customWidth="1"/>
    <col min="2579" max="2579" width="9.28515625" bestFit="1" customWidth="1"/>
    <col min="2580" max="2581" width="11.140625" customWidth="1"/>
    <col min="2582" max="2582" width="9.28515625" bestFit="1" customWidth="1"/>
    <col min="2583" max="2583" width="11.28515625" customWidth="1"/>
    <col min="2584" max="2584" width="11" customWidth="1"/>
    <col min="2585" max="2585" width="9.28515625" bestFit="1" customWidth="1"/>
    <col min="2586" max="2586" width="11.140625" customWidth="1"/>
    <col min="2587" max="2587" width="11.28515625" customWidth="1"/>
    <col min="2588" max="2588" width="9.28515625" bestFit="1" customWidth="1"/>
    <col min="2589" max="2589" width="11.5703125" customWidth="1"/>
    <col min="2590" max="2590" width="12.28515625" customWidth="1"/>
    <col min="2591" max="2591" width="10.42578125" customWidth="1"/>
    <col min="2592" max="2592" width="11.28515625" customWidth="1"/>
    <col min="2593" max="2593" width="12" customWidth="1"/>
    <col min="2594" max="2594" width="10.7109375" customWidth="1"/>
    <col min="2595" max="2595" width="10.5703125" customWidth="1"/>
    <col min="2596" max="2596" width="10.28515625" customWidth="1"/>
    <col min="2597" max="2597" width="12.42578125" customWidth="1"/>
    <col min="2598" max="2598" width="12.85546875" customWidth="1"/>
    <col min="2599" max="2599" width="11" customWidth="1"/>
    <col min="2600" max="2600" width="12.140625" customWidth="1"/>
    <col min="2601" max="2601" width="13.140625" customWidth="1"/>
    <col min="2602" max="2602" width="13.5703125" customWidth="1"/>
    <col min="2603" max="2604" width="9.42578125" bestFit="1" customWidth="1"/>
    <col min="2609" max="2609" width="11.85546875" customWidth="1"/>
    <col min="2819" max="2819" width="44.140625" customWidth="1"/>
    <col min="2820" max="2820" width="11" bestFit="1" customWidth="1"/>
    <col min="2821" max="2826" width="9.28515625" bestFit="1" customWidth="1"/>
    <col min="2828" max="2829" width="9.28515625" bestFit="1" customWidth="1"/>
    <col min="2830" max="2831" width="9.7109375" bestFit="1" customWidth="1"/>
    <col min="2832" max="2832" width="9.28515625" bestFit="1" customWidth="1"/>
    <col min="2833" max="2833" width="13" customWidth="1"/>
    <col min="2834" max="2834" width="12.28515625" customWidth="1"/>
    <col min="2835" max="2835" width="9.28515625" bestFit="1" customWidth="1"/>
    <col min="2836" max="2837" width="11.140625" customWidth="1"/>
    <col min="2838" max="2838" width="9.28515625" bestFit="1" customWidth="1"/>
    <col min="2839" max="2839" width="11.28515625" customWidth="1"/>
    <col min="2840" max="2840" width="11" customWidth="1"/>
    <col min="2841" max="2841" width="9.28515625" bestFit="1" customWidth="1"/>
    <col min="2842" max="2842" width="11.140625" customWidth="1"/>
    <col min="2843" max="2843" width="11.28515625" customWidth="1"/>
    <col min="2844" max="2844" width="9.28515625" bestFit="1" customWidth="1"/>
    <col min="2845" max="2845" width="11.5703125" customWidth="1"/>
    <col min="2846" max="2846" width="12.28515625" customWidth="1"/>
    <col min="2847" max="2847" width="10.42578125" customWidth="1"/>
    <col min="2848" max="2848" width="11.28515625" customWidth="1"/>
    <col min="2849" max="2849" width="12" customWidth="1"/>
    <col min="2850" max="2850" width="10.7109375" customWidth="1"/>
    <col min="2851" max="2851" width="10.5703125" customWidth="1"/>
    <col min="2852" max="2852" width="10.28515625" customWidth="1"/>
    <col min="2853" max="2853" width="12.42578125" customWidth="1"/>
    <col min="2854" max="2854" width="12.85546875" customWidth="1"/>
    <col min="2855" max="2855" width="11" customWidth="1"/>
    <col min="2856" max="2856" width="12.140625" customWidth="1"/>
    <col min="2857" max="2857" width="13.140625" customWidth="1"/>
    <col min="2858" max="2858" width="13.5703125" customWidth="1"/>
    <col min="2859" max="2860" width="9.42578125" bestFit="1" customWidth="1"/>
    <col min="2865" max="2865" width="11.85546875" customWidth="1"/>
    <col min="3075" max="3075" width="44.140625" customWidth="1"/>
    <col min="3076" max="3076" width="11" bestFit="1" customWidth="1"/>
    <col min="3077" max="3082" width="9.28515625" bestFit="1" customWidth="1"/>
    <col min="3084" max="3085" width="9.28515625" bestFit="1" customWidth="1"/>
    <col min="3086" max="3087" width="9.7109375" bestFit="1" customWidth="1"/>
    <col min="3088" max="3088" width="9.28515625" bestFit="1" customWidth="1"/>
    <col min="3089" max="3089" width="13" customWidth="1"/>
    <col min="3090" max="3090" width="12.28515625" customWidth="1"/>
    <col min="3091" max="3091" width="9.28515625" bestFit="1" customWidth="1"/>
    <col min="3092" max="3093" width="11.140625" customWidth="1"/>
    <col min="3094" max="3094" width="9.28515625" bestFit="1" customWidth="1"/>
    <col min="3095" max="3095" width="11.28515625" customWidth="1"/>
    <col min="3096" max="3096" width="11" customWidth="1"/>
    <col min="3097" max="3097" width="9.28515625" bestFit="1" customWidth="1"/>
    <col min="3098" max="3098" width="11.140625" customWidth="1"/>
    <col min="3099" max="3099" width="11.28515625" customWidth="1"/>
    <col min="3100" max="3100" width="9.28515625" bestFit="1" customWidth="1"/>
    <col min="3101" max="3101" width="11.5703125" customWidth="1"/>
    <col min="3102" max="3102" width="12.28515625" customWidth="1"/>
    <col min="3103" max="3103" width="10.42578125" customWidth="1"/>
    <col min="3104" max="3104" width="11.28515625" customWidth="1"/>
    <col min="3105" max="3105" width="12" customWidth="1"/>
    <col min="3106" max="3106" width="10.7109375" customWidth="1"/>
    <col min="3107" max="3107" width="10.5703125" customWidth="1"/>
    <col min="3108" max="3108" width="10.28515625" customWidth="1"/>
    <col min="3109" max="3109" width="12.42578125" customWidth="1"/>
    <col min="3110" max="3110" width="12.85546875" customWidth="1"/>
    <col min="3111" max="3111" width="11" customWidth="1"/>
    <col min="3112" max="3112" width="12.140625" customWidth="1"/>
    <col min="3113" max="3113" width="13.140625" customWidth="1"/>
    <col min="3114" max="3114" width="13.5703125" customWidth="1"/>
    <col min="3115" max="3116" width="9.42578125" bestFit="1" customWidth="1"/>
    <col min="3121" max="3121" width="11.85546875" customWidth="1"/>
    <col min="3331" max="3331" width="44.140625" customWidth="1"/>
    <col min="3332" max="3332" width="11" bestFit="1" customWidth="1"/>
    <col min="3333" max="3338" width="9.28515625" bestFit="1" customWidth="1"/>
    <col min="3340" max="3341" width="9.28515625" bestFit="1" customWidth="1"/>
    <col min="3342" max="3343" width="9.7109375" bestFit="1" customWidth="1"/>
    <col min="3344" max="3344" width="9.28515625" bestFit="1" customWidth="1"/>
    <col min="3345" max="3345" width="13" customWidth="1"/>
    <col min="3346" max="3346" width="12.28515625" customWidth="1"/>
    <col min="3347" max="3347" width="9.28515625" bestFit="1" customWidth="1"/>
    <col min="3348" max="3349" width="11.140625" customWidth="1"/>
    <col min="3350" max="3350" width="9.28515625" bestFit="1" customWidth="1"/>
    <col min="3351" max="3351" width="11.28515625" customWidth="1"/>
    <col min="3352" max="3352" width="11" customWidth="1"/>
    <col min="3353" max="3353" width="9.28515625" bestFit="1" customWidth="1"/>
    <col min="3354" max="3354" width="11.140625" customWidth="1"/>
    <col min="3355" max="3355" width="11.28515625" customWidth="1"/>
    <col min="3356" max="3356" width="9.28515625" bestFit="1" customWidth="1"/>
    <col min="3357" max="3357" width="11.5703125" customWidth="1"/>
    <col min="3358" max="3358" width="12.28515625" customWidth="1"/>
    <col min="3359" max="3359" width="10.42578125" customWidth="1"/>
    <col min="3360" max="3360" width="11.28515625" customWidth="1"/>
    <col min="3361" max="3361" width="12" customWidth="1"/>
    <col min="3362" max="3362" width="10.7109375" customWidth="1"/>
    <col min="3363" max="3363" width="10.5703125" customWidth="1"/>
    <col min="3364" max="3364" width="10.28515625" customWidth="1"/>
    <col min="3365" max="3365" width="12.42578125" customWidth="1"/>
    <col min="3366" max="3366" width="12.85546875" customWidth="1"/>
    <col min="3367" max="3367" width="11" customWidth="1"/>
    <col min="3368" max="3368" width="12.140625" customWidth="1"/>
    <col min="3369" max="3369" width="13.140625" customWidth="1"/>
    <col min="3370" max="3370" width="13.5703125" customWidth="1"/>
    <col min="3371" max="3372" width="9.42578125" bestFit="1" customWidth="1"/>
    <col min="3377" max="3377" width="11.85546875" customWidth="1"/>
    <col min="3587" max="3587" width="44.140625" customWidth="1"/>
    <col min="3588" max="3588" width="11" bestFit="1" customWidth="1"/>
    <col min="3589" max="3594" width="9.28515625" bestFit="1" customWidth="1"/>
    <col min="3596" max="3597" width="9.28515625" bestFit="1" customWidth="1"/>
    <col min="3598" max="3599" width="9.7109375" bestFit="1" customWidth="1"/>
    <col min="3600" max="3600" width="9.28515625" bestFit="1" customWidth="1"/>
    <col min="3601" max="3601" width="13" customWidth="1"/>
    <col min="3602" max="3602" width="12.28515625" customWidth="1"/>
    <col min="3603" max="3603" width="9.28515625" bestFit="1" customWidth="1"/>
    <col min="3604" max="3605" width="11.140625" customWidth="1"/>
    <col min="3606" max="3606" width="9.28515625" bestFit="1" customWidth="1"/>
    <col min="3607" max="3607" width="11.28515625" customWidth="1"/>
    <col min="3608" max="3608" width="11" customWidth="1"/>
    <col min="3609" max="3609" width="9.28515625" bestFit="1" customWidth="1"/>
    <col min="3610" max="3610" width="11.140625" customWidth="1"/>
    <col min="3611" max="3611" width="11.28515625" customWidth="1"/>
    <col min="3612" max="3612" width="9.28515625" bestFit="1" customWidth="1"/>
    <col min="3613" max="3613" width="11.5703125" customWidth="1"/>
    <col min="3614" max="3614" width="12.28515625" customWidth="1"/>
    <col min="3615" max="3615" width="10.42578125" customWidth="1"/>
    <col min="3616" max="3616" width="11.28515625" customWidth="1"/>
    <col min="3617" max="3617" width="12" customWidth="1"/>
    <col min="3618" max="3618" width="10.7109375" customWidth="1"/>
    <col min="3619" max="3619" width="10.5703125" customWidth="1"/>
    <col min="3620" max="3620" width="10.28515625" customWidth="1"/>
    <col min="3621" max="3621" width="12.42578125" customWidth="1"/>
    <col min="3622" max="3622" width="12.85546875" customWidth="1"/>
    <col min="3623" max="3623" width="11" customWidth="1"/>
    <col min="3624" max="3624" width="12.140625" customWidth="1"/>
    <col min="3625" max="3625" width="13.140625" customWidth="1"/>
    <col min="3626" max="3626" width="13.5703125" customWidth="1"/>
    <col min="3627" max="3628" width="9.42578125" bestFit="1" customWidth="1"/>
    <col min="3633" max="3633" width="11.85546875" customWidth="1"/>
    <col min="3843" max="3843" width="44.140625" customWidth="1"/>
    <col min="3844" max="3844" width="11" bestFit="1" customWidth="1"/>
    <col min="3845" max="3850" width="9.28515625" bestFit="1" customWidth="1"/>
    <col min="3852" max="3853" width="9.28515625" bestFit="1" customWidth="1"/>
    <col min="3854" max="3855" width="9.7109375" bestFit="1" customWidth="1"/>
    <col min="3856" max="3856" width="9.28515625" bestFit="1" customWidth="1"/>
    <col min="3857" max="3857" width="13" customWidth="1"/>
    <col min="3858" max="3858" width="12.28515625" customWidth="1"/>
    <col min="3859" max="3859" width="9.28515625" bestFit="1" customWidth="1"/>
    <col min="3860" max="3861" width="11.140625" customWidth="1"/>
    <col min="3862" max="3862" width="9.28515625" bestFit="1" customWidth="1"/>
    <col min="3863" max="3863" width="11.28515625" customWidth="1"/>
    <col min="3864" max="3864" width="11" customWidth="1"/>
    <col min="3865" max="3865" width="9.28515625" bestFit="1" customWidth="1"/>
    <col min="3866" max="3866" width="11.140625" customWidth="1"/>
    <col min="3867" max="3867" width="11.28515625" customWidth="1"/>
    <col min="3868" max="3868" width="9.28515625" bestFit="1" customWidth="1"/>
    <col min="3869" max="3869" width="11.5703125" customWidth="1"/>
    <col min="3870" max="3870" width="12.28515625" customWidth="1"/>
    <col min="3871" max="3871" width="10.42578125" customWidth="1"/>
    <col min="3872" max="3872" width="11.28515625" customWidth="1"/>
    <col min="3873" max="3873" width="12" customWidth="1"/>
    <col min="3874" max="3874" width="10.7109375" customWidth="1"/>
    <col min="3875" max="3875" width="10.5703125" customWidth="1"/>
    <col min="3876" max="3876" width="10.28515625" customWidth="1"/>
    <col min="3877" max="3877" width="12.42578125" customWidth="1"/>
    <col min="3878" max="3878" width="12.85546875" customWidth="1"/>
    <col min="3879" max="3879" width="11" customWidth="1"/>
    <col min="3880" max="3880" width="12.140625" customWidth="1"/>
    <col min="3881" max="3881" width="13.140625" customWidth="1"/>
    <col min="3882" max="3882" width="13.5703125" customWidth="1"/>
    <col min="3883" max="3884" width="9.42578125" bestFit="1" customWidth="1"/>
    <col min="3889" max="3889" width="11.85546875" customWidth="1"/>
    <col min="4099" max="4099" width="44.140625" customWidth="1"/>
    <col min="4100" max="4100" width="11" bestFit="1" customWidth="1"/>
    <col min="4101" max="4106" width="9.28515625" bestFit="1" customWidth="1"/>
    <col min="4108" max="4109" width="9.28515625" bestFit="1" customWidth="1"/>
    <col min="4110" max="4111" width="9.7109375" bestFit="1" customWidth="1"/>
    <col min="4112" max="4112" width="9.28515625" bestFit="1" customWidth="1"/>
    <col min="4113" max="4113" width="13" customWidth="1"/>
    <col min="4114" max="4114" width="12.28515625" customWidth="1"/>
    <col min="4115" max="4115" width="9.28515625" bestFit="1" customWidth="1"/>
    <col min="4116" max="4117" width="11.140625" customWidth="1"/>
    <col min="4118" max="4118" width="9.28515625" bestFit="1" customWidth="1"/>
    <col min="4119" max="4119" width="11.28515625" customWidth="1"/>
    <col min="4120" max="4120" width="11" customWidth="1"/>
    <col min="4121" max="4121" width="9.28515625" bestFit="1" customWidth="1"/>
    <col min="4122" max="4122" width="11.140625" customWidth="1"/>
    <col min="4123" max="4123" width="11.28515625" customWidth="1"/>
    <col min="4124" max="4124" width="9.28515625" bestFit="1" customWidth="1"/>
    <col min="4125" max="4125" width="11.5703125" customWidth="1"/>
    <col min="4126" max="4126" width="12.28515625" customWidth="1"/>
    <col min="4127" max="4127" width="10.42578125" customWidth="1"/>
    <col min="4128" max="4128" width="11.28515625" customWidth="1"/>
    <col min="4129" max="4129" width="12" customWidth="1"/>
    <col min="4130" max="4130" width="10.7109375" customWidth="1"/>
    <col min="4131" max="4131" width="10.5703125" customWidth="1"/>
    <col min="4132" max="4132" width="10.28515625" customWidth="1"/>
    <col min="4133" max="4133" width="12.42578125" customWidth="1"/>
    <col min="4134" max="4134" width="12.85546875" customWidth="1"/>
    <col min="4135" max="4135" width="11" customWidth="1"/>
    <col min="4136" max="4136" width="12.140625" customWidth="1"/>
    <col min="4137" max="4137" width="13.140625" customWidth="1"/>
    <col min="4138" max="4138" width="13.5703125" customWidth="1"/>
    <col min="4139" max="4140" width="9.42578125" bestFit="1" customWidth="1"/>
    <col min="4145" max="4145" width="11.85546875" customWidth="1"/>
    <col min="4355" max="4355" width="44.140625" customWidth="1"/>
    <col min="4356" max="4356" width="11" bestFit="1" customWidth="1"/>
    <col min="4357" max="4362" width="9.28515625" bestFit="1" customWidth="1"/>
    <col min="4364" max="4365" width="9.28515625" bestFit="1" customWidth="1"/>
    <col min="4366" max="4367" width="9.7109375" bestFit="1" customWidth="1"/>
    <col min="4368" max="4368" width="9.28515625" bestFit="1" customWidth="1"/>
    <col min="4369" max="4369" width="13" customWidth="1"/>
    <col min="4370" max="4370" width="12.28515625" customWidth="1"/>
    <col min="4371" max="4371" width="9.28515625" bestFit="1" customWidth="1"/>
    <col min="4372" max="4373" width="11.140625" customWidth="1"/>
    <col min="4374" max="4374" width="9.28515625" bestFit="1" customWidth="1"/>
    <col min="4375" max="4375" width="11.28515625" customWidth="1"/>
    <col min="4376" max="4376" width="11" customWidth="1"/>
    <col min="4377" max="4377" width="9.28515625" bestFit="1" customWidth="1"/>
    <col min="4378" max="4378" width="11.140625" customWidth="1"/>
    <col min="4379" max="4379" width="11.28515625" customWidth="1"/>
    <col min="4380" max="4380" width="9.28515625" bestFit="1" customWidth="1"/>
    <col min="4381" max="4381" width="11.5703125" customWidth="1"/>
    <col min="4382" max="4382" width="12.28515625" customWidth="1"/>
    <col min="4383" max="4383" width="10.42578125" customWidth="1"/>
    <col min="4384" max="4384" width="11.28515625" customWidth="1"/>
    <col min="4385" max="4385" width="12" customWidth="1"/>
    <col min="4386" max="4386" width="10.7109375" customWidth="1"/>
    <col min="4387" max="4387" width="10.5703125" customWidth="1"/>
    <col min="4388" max="4388" width="10.28515625" customWidth="1"/>
    <col min="4389" max="4389" width="12.42578125" customWidth="1"/>
    <col min="4390" max="4390" width="12.85546875" customWidth="1"/>
    <col min="4391" max="4391" width="11" customWidth="1"/>
    <col min="4392" max="4392" width="12.140625" customWidth="1"/>
    <col min="4393" max="4393" width="13.140625" customWidth="1"/>
    <col min="4394" max="4394" width="13.5703125" customWidth="1"/>
    <col min="4395" max="4396" width="9.42578125" bestFit="1" customWidth="1"/>
    <col min="4401" max="4401" width="11.85546875" customWidth="1"/>
    <col min="4611" max="4611" width="44.140625" customWidth="1"/>
    <col min="4612" max="4612" width="11" bestFit="1" customWidth="1"/>
    <col min="4613" max="4618" width="9.28515625" bestFit="1" customWidth="1"/>
    <col min="4620" max="4621" width="9.28515625" bestFit="1" customWidth="1"/>
    <col min="4622" max="4623" width="9.7109375" bestFit="1" customWidth="1"/>
    <col min="4624" max="4624" width="9.28515625" bestFit="1" customWidth="1"/>
    <col min="4625" max="4625" width="13" customWidth="1"/>
    <col min="4626" max="4626" width="12.28515625" customWidth="1"/>
    <col min="4627" max="4627" width="9.28515625" bestFit="1" customWidth="1"/>
    <col min="4628" max="4629" width="11.140625" customWidth="1"/>
    <col min="4630" max="4630" width="9.28515625" bestFit="1" customWidth="1"/>
    <col min="4631" max="4631" width="11.28515625" customWidth="1"/>
    <col min="4632" max="4632" width="11" customWidth="1"/>
    <col min="4633" max="4633" width="9.28515625" bestFit="1" customWidth="1"/>
    <col min="4634" max="4634" width="11.140625" customWidth="1"/>
    <col min="4635" max="4635" width="11.28515625" customWidth="1"/>
    <col min="4636" max="4636" width="9.28515625" bestFit="1" customWidth="1"/>
    <col min="4637" max="4637" width="11.5703125" customWidth="1"/>
    <col min="4638" max="4638" width="12.28515625" customWidth="1"/>
    <col min="4639" max="4639" width="10.42578125" customWidth="1"/>
    <col min="4640" max="4640" width="11.28515625" customWidth="1"/>
    <col min="4641" max="4641" width="12" customWidth="1"/>
    <col min="4642" max="4642" width="10.7109375" customWidth="1"/>
    <col min="4643" max="4643" width="10.5703125" customWidth="1"/>
    <col min="4644" max="4644" width="10.28515625" customWidth="1"/>
    <col min="4645" max="4645" width="12.42578125" customWidth="1"/>
    <col min="4646" max="4646" width="12.85546875" customWidth="1"/>
    <col min="4647" max="4647" width="11" customWidth="1"/>
    <col min="4648" max="4648" width="12.140625" customWidth="1"/>
    <col min="4649" max="4649" width="13.140625" customWidth="1"/>
    <col min="4650" max="4650" width="13.5703125" customWidth="1"/>
    <col min="4651" max="4652" width="9.42578125" bestFit="1" customWidth="1"/>
    <col min="4657" max="4657" width="11.85546875" customWidth="1"/>
    <col min="4867" max="4867" width="44.140625" customWidth="1"/>
    <col min="4868" max="4868" width="11" bestFit="1" customWidth="1"/>
    <col min="4869" max="4874" width="9.28515625" bestFit="1" customWidth="1"/>
    <col min="4876" max="4877" width="9.28515625" bestFit="1" customWidth="1"/>
    <col min="4878" max="4879" width="9.7109375" bestFit="1" customWidth="1"/>
    <col min="4880" max="4880" width="9.28515625" bestFit="1" customWidth="1"/>
    <col min="4881" max="4881" width="13" customWidth="1"/>
    <col min="4882" max="4882" width="12.28515625" customWidth="1"/>
    <col min="4883" max="4883" width="9.28515625" bestFit="1" customWidth="1"/>
    <col min="4884" max="4885" width="11.140625" customWidth="1"/>
    <col min="4886" max="4886" width="9.28515625" bestFit="1" customWidth="1"/>
    <col min="4887" max="4887" width="11.28515625" customWidth="1"/>
    <col min="4888" max="4888" width="11" customWidth="1"/>
    <col min="4889" max="4889" width="9.28515625" bestFit="1" customWidth="1"/>
    <col min="4890" max="4890" width="11.140625" customWidth="1"/>
    <col min="4891" max="4891" width="11.28515625" customWidth="1"/>
    <col min="4892" max="4892" width="9.28515625" bestFit="1" customWidth="1"/>
    <col min="4893" max="4893" width="11.5703125" customWidth="1"/>
    <col min="4894" max="4894" width="12.28515625" customWidth="1"/>
    <col min="4895" max="4895" width="10.42578125" customWidth="1"/>
    <col min="4896" max="4896" width="11.28515625" customWidth="1"/>
    <col min="4897" max="4897" width="12" customWidth="1"/>
    <col min="4898" max="4898" width="10.7109375" customWidth="1"/>
    <col min="4899" max="4899" width="10.5703125" customWidth="1"/>
    <col min="4900" max="4900" width="10.28515625" customWidth="1"/>
    <col min="4901" max="4901" width="12.42578125" customWidth="1"/>
    <col min="4902" max="4902" width="12.85546875" customWidth="1"/>
    <col min="4903" max="4903" width="11" customWidth="1"/>
    <col min="4904" max="4904" width="12.140625" customWidth="1"/>
    <col min="4905" max="4905" width="13.140625" customWidth="1"/>
    <col min="4906" max="4906" width="13.5703125" customWidth="1"/>
    <col min="4907" max="4908" width="9.42578125" bestFit="1" customWidth="1"/>
    <col min="4913" max="4913" width="11.85546875" customWidth="1"/>
    <col min="5123" max="5123" width="44.140625" customWidth="1"/>
    <col min="5124" max="5124" width="11" bestFit="1" customWidth="1"/>
    <col min="5125" max="5130" width="9.28515625" bestFit="1" customWidth="1"/>
    <col min="5132" max="5133" width="9.28515625" bestFit="1" customWidth="1"/>
    <col min="5134" max="5135" width="9.7109375" bestFit="1" customWidth="1"/>
    <col min="5136" max="5136" width="9.28515625" bestFit="1" customWidth="1"/>
    <col min="5137" max="5137" width="13" customWidth="1"/>
    <col min="5138" max="5138" width="12.28515625" customWidth="1"/>
    <col min="5139" max="5139" width="9.28515625" bestFit="1" customWidth="1"/>
    <col min="5140" max="5141" width="11.140625" customWidth="1"/>
    <col min="5142" max="5142" width="9.28515625" bestFit="1" customWidth="1"/>
    <col min="5143" max="5143" width="11.28515625" customWidth="1"/>
    <col min="5144" max="5144" width="11" customWidth="1"/>
    <col min="5145" max="5145" width="9.28515625" bestFit="1" customWidth="1"/>
    <col min="5146" max="5146" width="11.140625" customWidth="1"/>
    <col min="5147" max="5147" width="11.28515625" customWidth="1"/>
    <col min="5148" max="5148" width="9.28515625" bestFit="1" customWidth="1"/>
    <col min="5149" max="5149" width="11.5703125" customWidth="1"/>
    <col min="5150" max="5150" width="12.28515625" customWidth="1"/>
    <col min="5151" max="5151" width="10.42578125" customWidth="1"/>
    <col min="5152" max="5152" width="11.28515625" customWidth="1"/>
    <col min="5153" max="5153" width="12" customWidth="1"/>
    <col min="5154" max="5154" width="10.7109375" customWidth="1"/>
    <col min="5155" max="5155" width="10.5703125" customWidth="1"/>
    <col min="5156" max="5156" width="10.28515625" customWidth="1"/>
    <col min="5157" max="5157" width="12.42578125" customWidth="1"/>
    <col min="5158" max="5158" width="12.85546875" customWidth="1"/>
    <col min="5159" max="5159" width="11" customWidth="1"/>
    <col min="5160" max="5160" width="12.140625" customWidth="1"/>
    <col min="5161" max="5161" width="13.140625" customWidth="1"/>
    <col min="5162" max="5162" width="13.5703125" customWidth="1"/>
    <col min="5163" max="5164" width="9.42578125" bestFit="1" customWidth="1"/>
    <col min="5169" max="5169" width="11.85546875" customWidth="1"/>
    <col min="5379" max="5379" width="44.140625" customWidth="1"/>
    <col min="5380" max="5380" width="11" bestFit="1" customWidth="1"/>
    <col min="5381" max="5386" width="9.28515625" bestFit="1" customWidth="1"/>
    <col min="5388" max="5389" width="9.28515625" bestFit="1" customWidth="1"/>
    <col min="5390" max="5391" width="9.7109375" bestFit="1" customWidth="1"/>
    <col min="5392" max="5392" width="9.28515625" bestFit="1" customWidth="1"/>
    <col min="5393" max="5393" width="13" customWidth="1"/>
    <col min="5394" max="5394" width="12.28515625" customWidth="1"/>
    <col min="5395" max="5395" width="9.28515625" bestFit="1" customWidth="1"/>
    <col min="5396" max="5397" width="11.140625" customWidth="1"/>
    <col min="5398" max="5398" width="9.28515625" bestFit="1" customWidth="1"/>
    <col min="5399" max="5399" width="11.28515625" customWidth="1"/>
    <col min="5400" max="5400" width="11" customWidth="1"/>
    <col min="5401" max="5401" width="9.28515625" bestFit="1" customWidth="1"/>
    <col min="5402" max="5402" width="11.140625" customWidth="1"/>
    <col min="5403" max="5403" width="11.28515625" customWidth="1"/>
    <col min="5404" max="5404" width="9.28515625" bestFit="1" customWidth="1"/>
    <col min="5405" max="5405" width="11.5703125" customWidth="1"/>
    <col min="5406" max="5406" width="12.28515625" customWidth="1"/>
    <col min="5407" max="5407" width="10.42578125" customWidth="1"/>
    <col min="5408" max="5408" width="11.28515625" customWidth="1"/>
    <col min="5409" max="5409" width="12" customWidth="1"/>
    <col min="5410" max="5410" width="10.7109375" customWidth="1"/>
    <col min="5411" max="5411" width="10.5703125" customWidth="1"/>
    <col min="5412" max="5412" width="10.28515625" customWidth="1"/>
    <col min="5413" max="5413" width="12.42578125" customWidth="1"/>
    <col min="5414" max="5414" width="12.85546875" customWidth="1"/>
    <col min="5415" max="5415" width="11" customWidth="1"/>
    <col min="5416" max="5416" width="12.140625" customWidth="1"/>
    <col min="5417" max="5417" width="13.140625" customWidth="1"/>
    <col min="5418" max="5418" width="13.5703125" customWidth="1"/>
    <col min="5419" max="5420" width="9.42578125" bestFit="1" customWidth="1"/>
    <col min="5425" max="5425" width="11.85546875" customWidth="1"/>
    <col min="5635" max="5635" width="44.140625" customWidth="1"/>
    <col min="5636" max="5636" width="11" bestFit="1" customWidth="1"/>
    <col min="5637" max="5642" width="9.28515625" bestFit="1" customWidth="1"/>
    <col min="5644" max="5645" width="9.28515625" bestFit="1" customWidth="1"/>
    <col min="5646" max="5647" width="9.7109375" bestFit="1" customWidth="1"/>
    <col min="5648" max="5648" width="9.28515625" bestFit="1" customWidth="1"/>
    <col min="5649" max="5649" width="13" customWidth="1"/>
    <col min="5650" max="5650" width="12.28515625" customWidth="1"/>
    <col min="5651" max="5651" width="9.28515625" bestFit="1" customWidth="1"/>
    <col min="5652" max="5653" width="11.140625" customWidth="1"/>
    <col min="5654" max="5654" width="9.28515625" bestFit="1" customWidth="1"/>
    <col min="5655" max="5655" width="11.28515625" customWidth="1"/>
    <col min="5656" max="5656" width="11" customWidth="1"/>
    <col min="5657" max="5657" width="9.28515625" bestFit="1" customWidth="1"/>
    <col min="5658" max="5658" width="11.140625" customWidth="1"/>
    <col min="5659" max="5659" width="11.28515625" customWidth="1"/>
    <col min="5660" max="5660" width="9.28515625" bestFit="1" customWidth="1"/>
    <col min="5661" max="5661" width="11.5703125" customWidth="1"/>
    <col min="5662" max="5662" width="12.28515625" customWidth="1"/>
    <col min="5663" max="5663" width="10.42578125" customWidth="1"/>
    <col min="5664" max="5664" width="11.28515625" customWidth="1"/>
    <col min="5665" max="5665" width="12" customWidth="1"/>
    <col min="5666" max="5666" width="10.7109375" customWidth="1"/>
    <col min="5667" max="5667" width="10.5703125" customWidth="1"/>
    <col min="5668" max="5668" width="10.28515625" customWidth="1"/>
    <col min="5669" max="5669" width="12.42578125" customWidth="1"/>
    <col min="5670" max="5670" width="12.85546875" customWidth="1"/>
    <col min="5671" max="5671" width="11" customWidth="1"/>
    <col min="5672" max="5672" width="12.140625" customWidth="1"/>
    <col min="5673" max="5673" width="13.140625" customWidth="1"/>
    <col min="5674" max="5674" width="13.5703125" customWidth="1"/>
    <col min="5675" max="5676" width="9.42578125" bestFit="1" customWidth="1"/>
    <col min="5681" max="5681" width="11.85546875" customWidth="1"/>
    <col min="5891" max="5891" width="44.140625" customWidth="1"/>
    <col min="5892" max="5892" width="11" bestFit="1" customWidth="1"/>
    <col min="5893" max="5898" width="9.28515625" bestFit="1" customWidth="1"/>
    <col min="5900" max="5901" width="9.28515625" bestFit="1" customWidth="1"/>
    <col min="5902" max="5903" width="9.7109375" bestFit="1" customWidth="1"/>
    <col min="5904" max="5904" width="9.28515625" bestFit="1" customWidth="1"/>
    <col min="5905" max="5905" width="13" customWidth="1"/>
    <col min="5906" max="5906" width="12.28515625" customWidth="1"/>
    <col min="5907" max="5907" width="9.28515625" bestFit="1" customWidth="1"/>
    <col min="5908" max="5909" width="11.140625" customWidth="1"/>
    <col min="5910" max="5910" width="9.28515625" bestFit="1" customWidth="1"/>
    <col min="5911" max="5911" width="11.28515625" customWidth="1"/>
    <col min="5912" max="5912" width="11" customWidth="1"/>
    <col min="5913" max="5913" width="9.28515625" bestFit="1" customWidth="1"/>
    <col min="5914" max="5914" width="11.140625" customWidth="1"/>
    <col min="5915" max="5915" width="11.28515625" customWidth="1"/>
    <col min="5916" max="5916" width="9.28515625" bestFit="1" customWidth="1"/>
    <col min="5917" max="5917" width="11.5703125" customWidth="1"/>
    <col min="5918" max="5918" width="12.28515625" customWidth="1"/>
    <col min="5919" max="5919" width="10.42578125" customWidth="1"/>
    <col min="5920" max="5920" width="11.28515625" customWidth="1"/>
    <col min="5921" max="5921" width="12" customWidth="1"/>
    <col min="5922" max="5922" width="10.7109375" customWidth="1"/>
    <col min="5923" max="5923" width="10.5703125" customWidth="1"/>
    <col min="5924" max="5924" width="10.28515625" customWidth="1"/>
    <col min="5925" max="5925" width="12.42578125" customWidth="1"/>
    <col min="5926" max="5926" width="12.85546875" customWidth="1"/>
    <col min="5927" max="5927" width="11" customWidth="1"/>
    <col min="5928" max="5928" width="12.140625" customWidth="1"/>
    <col min="5929" max="5929" width="13.140625" customWidth="1"/>
    <col min="5930" max="5930" width="13.5703125" customWidth="1"/>
    <col min="5931" max="5932" width="9.42578125" bestFit="1" customWidth="1"/>
    <col min="5937" max="5937" width="11.85546875" customWidth="1"/>
    <col min="6147" max="6147" width="44.140625" customWidth="1"/>
    <col min="6148" max="6148" width="11" bestFit="1" customWidth="1"/>
    <col min="6149" max="6154" width="9.28515625" bestFit="1" customWidth="1"/>
    <col min="6156" max="6157" width="9.28515625" bestFit="1" customWidth="1"/>
    <col min="6158" max="6159" width="9.7109375" bestFit="1" customWidth="1"/>
    <col min="6160" max="6160" width="9.28515625" bestFit="1" customWidth="1"/>
    <col min="6161" max="6161" width="13" customWidth="1"/>
    <col min="6162" max="6162" width="12.28515625" customWidth="1"/>
    <col min="6163" max="6163" width="9.28515625" bestFit="1" customWidth="1"/>
    <col min="6164" max="6165" width="11.140625" customWidth="1"/>
    <col min="6166" max="6166" width="9.28515625" bestFit="1" customWidth="1"/>
    <col min="6167" max="6167" width="11.28515625" customWidth="1"/>
    <col min="6168" max="6168" width="11" customWidth="1"/>
    <col min="6169" max="6169" width="9.28515625" bestFit="1" customWidth="1"/>
    <col min="6170" max="6170" width="11.140625" customWidth="1"/>
    <col min="6171" max="6171" width="11.28515625" customWidth="1"/>
    <col min="6172" max="6172" width="9.28515625" bestFit="1" customWidth="1"/>
    <col min="6173" max="6173" width="11.5703125" customWidth="1"/>
    <col min="6174" max="6174" width="12.28515625" customWidth="1"/>
    <col min="6175" max="6175" width="10.42578125" customWidth="1"/>
    <col min="6176" max="6176" width="11.28515625" customWidth="1"/>
    <col min="6177" max="6177" width="12" customWidth="1"/>
    <col min="6178" max="6178" width="10.7109375" customWidth="1"/>
    <col min="6179" max="6179" width="10.5703125" customWidth="1"/>
    <col min="6180" max="6180" width="10.28515625" customWidth="1"/>
    <col min="6181" max="6181" width="12.42578125" customWidth="1"/>
    <col min="6182" max="6182" width="12.85546875" customWidth="1"/>
    <col min="6183" max="6183" width="11" customWidth="1"/>
    <col min="6184" max="6184" width="12.140625" customWidth="1"/>
    <col min="6185" max="6185" width="13.140625" customWidth="1"/>
    <col min="6186" max="6186" width="13.5703125" customWidth="1"/>
    <col min="6187" max="6188" width="9.42578125" bestFit="1" customWidth="1"/>
    <col min="6193" max="6193" width="11.85546875" customWidth="1"/>
    <col min="6403" max="6403" width="44.140625" customWidth="1"/>
    <col min="6404" max="6404" width="11" bestFit="1" customWidth="1"/>
    <col min="6405" max="6410" width="9.28515625" bestFit="1" customWidth="1"/>
    <col min="6412" max="6413" width="9.28515625" bestFit="1" customWidth="1"/>
    <col min="6414" max="6415" width="9.7109375" bestFit="1" customWidth="1"/>
    <col min="6416" max="6416" width="9.28515625" bestFit="1" customWidth="1"/>
    <col min="6417" max="6417" width="13" customWidth="1"/>
    <col min="6418" max="6418" width="12.28515625" customWidth="1"/>
    <col min="6419" max="6419" width="9.28515625" bestFit="1" customWidth="1"/>
    <col min="6420" max="6421" width="11.140625" customWidth="1"/>
    <col min="6422" max="6422" width="9.28515625" bestFit="1" customWidth="1"/>
    <col min="6423" max="6423" width="11.28515625" customWidth="1"/>
    <col min="6424" max="6424" width="11" customWidth="1"/>
    <col min="6425" max="6425" width="9.28515625" bestFit="1" customWidth="1"/>
    <col min="6426" max="6426" width="11.140625" customWidth="1"/>
    <col min="6427" max="6427" width="11.28515625" customWidth="1"/>
    <col min="6428" max="6428" width="9.28515625" bestFit="1" customWidth="1"/>
    <col min="6429" max="6429" width="11.5703125" customWidth="1"/>
    <col min="6430" max="6430" width="12.28515625" customWidth="1"/>
    <col min="6431" max="6431" width="10.42578125" customWidth="1"/>
    <col min="6432" max="6432" width="11.28515625" customWidth="1"/>
    <col min="6433" max="6433" width="12" customWidth="1"/>
    <col min="6434" max="6434" width="10.7109375" customWidth="1"/>
    <col min="6435" max="6435" width="10.5703125" customWidth="1"/>
    <col min="6436" max="6436" width="10.28515625" customWidth="1"/>
    <col min="6437" max="6437" width="12.42578125" customWidth="1"/>
    <col min="6438" max="6438" width="12.85546875" customWidth="1"/>
    <col min="6439" max="6439" width="11" customWidth="1"/>
    <col min="6440" max="6440" width="12.140625" customWidth="1"/>
    <col min="6441" max="6441" width="13.140625" customWidth="1"/>
    <col min="6442" max="6442" width="13.5703125" customWidth="1"/>
    <col min="6443" max="6444" width="9.42578125" bestFit="1" customWidth="1"/>
    <col min="6449" max="6449" width="11.85546875" customWidth="1"/>
    <col min="6659" max="6659" width="44.140625" customWidth="1"/>
    <col min="6660" max="6660" width="11" bestFit="1" customWidth="1"/>
    <col min="6661" max="6666" width="9.28515625" bestFit="1" customWidth="1"/>
    <col min="6668" max="6669" width="9.28515625" bestFit="1" customWidth="1"/>
    <col min="6670" max="6671" width="9.7109375" bestFit="1" customWidth="1"/>
    <col min="6672" max="6672" width="9.28515625" bestFit="1" customWidth="1"/>
    <col min="6673" max="6673" width="13" customWidth="1"/>
    <col min="6674" max="6674" width="12.28515625" customWidth="1"/>
    <col min="6675" max="6675" width="9.28515625" bestFit="1" customWidth="1"/>
    <col min="6676" max="6677" width="11.140625" customWidth="1"/>
    <col min="6678" max="6678" width="9.28515625" bestFit="1" customWidth="1"/>
    <col min="6679" max="6679" width="11.28515625" customWidth="1"/>
    <col min="6680" max="6680" width="11" customWidth="1"/>
    <col min="6681" max="6681" width="9.28515625" bestFit="1" customWidth="1"/>
    <col min="6682" max="6682" width="11.140625" customWidth="1"/>
    <col min="6683" max="6683" width="11.28515625" customWidth="1"/>
    <col min="6684" max="6684" width="9.28515625" bestFit="1" customWidth="1"/>
    <col min="6685" max="6685" width="11.5703125" customWidth="1"/>
    <col min="6686" max="6686" width="12.28515625" customWidth="1"/>
    <col min="6687" max="6687" width="10.42578125" customWidth="1"/>
    <col min="6688" max="6688" width="11.28515625" customWidth="1"/>
    <col min="6689" max="6689" width="12" customWidth="1"/>
    <col min="6690" max="6690" width="10.7109375" customWidth="1"/>
    <col min="6691" max="6691" width="10.5703125" customWidth="1"/>
    <col min="6692" max="6692" width="10.28515625" customWidth="1"/>
    <col min="6693" max="6693" width="12.42578125" customWidth="1"/>
    <col min="6694" max="6694" width="12.85546875" customWidth="1"/>
    <col min="6695" max="6695" width="11" customWidth="1"/>
    <col min="6696" max="6696" width="12.140625" customWidth="1"/>
    <col min="6697" max="6697" width="13.140625" customWidth="1"/>
    <col min="6698" max="6698" width="13.5703125" customWidth="1"/>
    <col min="6699" max="6700" width="9.42578125" bestFit="1" customWidth="1"/>
    <col min="6705" max="6705" width="11.85546875" customWidth="1"/>
    <col min="6915" max="6915" width="44.140625" customWidth="1"/>
    <col min="6916" max="6916" width="11" bestFit="1" customWidth="1"/>
    <col min="6917" max="6922" width="9.28515625" bestFit="1" customWidth="1"/>
    <col min="6924" max="6925" width="9.28515625" bestFit="1" customWidth="1"/>
    <col min="6926" max="6927" width="9.7109375" bestFit="1" customWidth="1"/>
    <col min="6928" max="6928" width="9.28515625" bestFit="1" customWidth="1"/>
    <col min="6929" max="6929" width="13" customWidth="1"/>
    <col min="6930" max="6930" width="12.28515625" customWidth="1"/>
    <col min="6931" max="6931" width="9.28515625" bestFit="1" customWidth="1"/>
    <col min="6932" max="6933" width="11.140625" customWidth="1"/>
    <col min="6934" max="6934" width="9.28515625" bestFit="1" customWidth="1"/>
    <col min="6935" max="6935" width="11.28515625" customWidth="1"/>
    <col min="6936" max="6936" width="11" customWidth="1"/>
    <col min="6937" max="6937" width="9.28515625" bestFit="1" customWidth="1"/>
    <col min="6938" max="6938" width="11.140625" customWidth="1"/>
    <col min="6939" max="6939" width="11.28515625" customWidth="1"/>
    <col min="6940" max="6940" width="9.28515625" bestFit="1" customWidth="1"/>
    <col min="6941" max="6941" width="11.5703125" customWidth="1"/>
    <col min="6942" max="6942" width="12.28515625" customWidth="1"/>
    <col min="6943" max="6943" width="10.42578125" customWidth="1"/>
    <col min="6944" max="6944" width="11.28515625" customWidth="1"/>
    <col min="6945" max="6945" width="12" customWidth="1"/>
    <col min="6946" max="6946" width="10.7109375" customWidth="1"/>
    <col min="6947" max="6947" width="10.5703125" customWidth="1"/>
    <col min="6948" max="6948" width="10.28515625" customWidth="1"/>
    <col min="6949" max="6949" width="12.42578125" customWidth="1"/>
    <col min="6950" max="6950" width="12.85546875" customWidth="1"/>
    <col min="6951" max="6951" width="11" customWidth="1"/>
    <col min="6952" max="6952" width="12.140625" customWidth="1"/>
    <col min="6953" max="6953" width="13.140625" customWidth="1"/>
    <col min="6954" max="6954" width="13.5703125" customWidth="1"/>
    <col min="6955" max="6956" width="9.42578125" bestFit="1" customWidth="1"/>
    <col min="6961" max="6961" width="11.85546875" customWidth="1"/>
    <col min="7171" max="7171" width="44.140625" customWidth="1"/>
    <col min="7172" max="7172" width="11" bestFit="1" customWidth="1"/>
    <col min="7173" max="7178" width="9.28515625" bestFit="1" customWidth="1"/>
    <col min="7180" max="7181" width="9.28515625" bestFit="1" customWidth="1"/>
    <col min="7182" max="7183" width="9.7109375" bestFit="1" customWidth="1"/>
    <col min="7184" max="7184" width="9.28515625" bestFit="1" customWidth="1"/>
    <col min="7185" max="7185" width="13" customWidth="1"/>
    <col min="7186" max="7186" width="12.28515625" customWidth="1"/>
    <col min="7187" max="7187" width="9.28515625" bestFit="1" customWidth="1"/>
    <col min="7188" max="7189" width="11.140625" customWidth="1"/>
    <col min="7190" max="7190" width="9.28515625" bestFit="1" customWidth="1"/>
    <col min="7191" max="7191" width="11.28515625" customWidth="1"/>
    <col min="7192" max="7192" width="11" customWidth="1"/>
    <col min="7193" max="7193" width="9.28515625" bestFit="1" customWidth="1"/>
    <col min="7194" max="7194" width="11.140625" customWidth="1"/>
    <col min="7195" max="7195" width="11.28515625" customWidth="1"/>
    <col min="7196" max="7196" width="9.28515625" bestFit="1" customWidth="1"/>
    <col min="7197" max="7197" width="11.5703125" customWidth="1"/>
    <col min="7198" max="7198" width="12.28515625" customWidth="1"/>
    <col min="7199" max="7199" width="10.42578125" customWidth="1"/>
    <col min="7200" max="7200" width="11.28515625" customWidth="1"/>
    <col min="7201" max="7201" width="12" customWidth="1"/>
    <col min="7202" max="7202" width="10.7109375" customWidth="1"/>
    <col min="7203" max="7203" width="10.5703125" customWidth="1"/>
    <col min="7204" max="7204" width="10.28515625" customWidth="1"/>
    <col min="7205" max="7205" width="12.42578125" customWidth="1"/>
    <col min="7206" max="7206" width="12.85546875" customWidth="1"/>
    <col min="7207" max="7207" width="11" customWidth="1"/>
    <col min="7208" max="7208" width="12.140625" customWidth="1"/>
    <col min="7209" max="7209" width="13.140625" customWidth="1"/>
    <col min="7210" max="7210" width="13.5703125" customWidth="1"/>
    <col min="7211" max="7212" width="9.42578125" bestFit="1" customWidth="1"/>
    <col min="7217" max="7217" width="11.85546875" customWidth="1"/>
    <col min="7427" max="7427" width="44.140625" customWidth="1"/>
    <col min="7428" max="7428" width="11" bestFit="1" customWidth="1"/>
    <col min="7429" max="7434" width="9.28515625" bestFit="1" customWidth="1"/>
    <col min="7436" max="7437" width="9.28515625" bestFit="1" customWidth="1"/>
    <col min="7438" max="7439" width="9.7109375" bestFit="1" customWidth="1"/>
    <col min="7440" max="7440" width="9.28515625" bestFit="1" customWidth="1"/>
    <col min="7441" max="7441" width="13" customWidth="1"/>
    <col min="7442" max="7442" width="12.28515625" customWidth="1"/>
    <col min="7443" max="7443" width="9.28515625" bestFit="1" customWidth="1"/>
    <col min="7444" max="7445" width="11.140625" customWidth="1"/>
    <col min="7446" max="7446" width="9.28515625" bestFit="1" customWidth="1"/>
    <col min="7447" max="7447" width="11.28515625" customWidth="1"/>
    <col min="7448" max="7448" width="11" customWidth="1"/>
    <col min="7449" max="7449" width="9.28515625" bestFit="1" customWidth="1"/>
    <col min="7450" max="7450" width="11.140625" customWidth="1"/>
    <col min="7451" max="7451" width="11.28515625" customWidth="1"/>
    <col min="7452" max="7452" width="9.28515625" bestFit="1" customWidth="1"/>
    <col min="7453" max="7453" width="11.5703125" customWidth="1"/>
    <col min="7454" max="7454" width="12.28515625" customWidth="1"/>
    <col min="7455" max="7455" width="10.42578125" customWidth="1"/>
    <col min="7456" max="7456" width="11.28515625" customWidth="1"/>
    <col min="7457" max="7457" width="12" customWidth="1"/>
    <col min="7458" max="7458" width="10.7109375" customWidth="1"/>
    <col min="7459" max="7459" width="10.5703125" customWidth="1"/>
    <col min="7460" max="7460" width="10.28515625" customWidth="1"/>
    <col min="7461" max="7461" width="12.42578125" customWidth="1"/>
    <col min="7462" max="7462" width="12.85546875" customWidth="1"/>
    <col min="7463" max="7463" width="11" customWidth="1"/>
    <col min="7464" max="7464" width="12.140625" customWidth="1"/>
    <col min="7465" max="7465" width="13.140625" customWidth="1"/>
    <col min="7466" max="7466" width="13.5703125" customWidth="1"/>
    <col min="7467" max="7468" width="9.42578125" bestFit="1" customWidth="1"/>
    <col min="7473" max="7473" width="11.85546875" customWidth="1"/>
    <col min="7683" max="7683" width="44.140625" customWidth="1"/>
    <col min="7684" max="7684" width="11" bestFit="1" customWidth="1"/>
    <col min="7685" max="7690" width="9.28515625" bestFit="1" customWidth="1"/>
    <col min="7692" max="7693" width="9.28515625" bestFit="1" customWidth="1"/>
    <col min="7694" max="7695" width="9.7109375" bestFit="1" customWidth="1"/>
    <col min="7696" max="7696" width="9.28515625" bestFit="1" customWidth="1"/>
    <col min="7697" max="7697" width="13" customWidth="1"/>
    <col min="7698" max="7698" width="12.28515625" customWidth="1"/>
    <col min="7699" max="7699" width="9.28515625" bestFit="1" customWidth="1"/>
    <col min="7700" max="7701" width="11.140625" customWidth="1"/>
    <col min="7702" max="7702" width="9.28515625" bestFit="1" customWidth="1"/>
    <col min="7703" max="7703" width="11.28515625" customWidth="1"/>
    <col min="7704" max="7704" width="11" customWidth="1"/>
    <col min="7705" max="7705" width="9.28515625" bestFit="1" customWidth="1"/>
    <col min="7706" max="7706" width="11.140625" customWidth="1"/>
    <col min="7707" max="7707" width="11.28515625" customWidth="1"/>
    <col min="7708" max="7708" width="9.28515625" bestFit="1" customWidth="1"/>
    <col min="7709" max="7709" width="11.5703125" customWidth="1"/>
    <col min="7710" max="7710" width="12.28515625" customWidth="1"/>
    <col min="7711" max="7711" width="10.42578125" customWidth="1"/>
    <col min="7712" max="7712" width="11.28515625" customWidth="1"/>
    <col min="7713" max="7713" width="12" customWidth="1"/>
    <col min="7714" max="7714" width="10.7109375" customWidth="1"/>
    <col min="7715" max="7715" width="10.5703125" customWidth="1"/>
    <col min="7716" max="7716" width="10.28515625" customWidth="1"/>
    <col min="7717" max="7717" width="12.42578125" customWidth="1"/>
    <col min="7718" max="7718" width="12.85546875" customWidth="1"/>
    <col min="7719" max="7719" width="11" customWidth="1"/>
    <col min="7720" max="7720" width="12.140625" customWidth="1"/>
    <col min="7721" max="7721" width="13.140625" customWidth="1"/>
    <col min="7722" max="7722" width="13.5703125" customWidth="1"/>
    <col min="7723" max="7724" width="9.42578125" bestFit="1" customWidth="1"/>
    <col min="7729" max="7729" width="11.85546875" customWidth="1"/>
    <col min="7939" max="7939" width="44.140625" customWidth="1"/>
    <col min="7940" max="7940" width="11" bestFit="1" customWidth="1"/>
    <col min="7941" max="7946" width="9.28515625" bestFit="1" customWidth="1"/>
    <col min="7948" max="7949" width="9.28515625" bestFit="1" customWidth="1"/>
    <col min="7950" max="7951" width="9.7109375" bestFit="1" customWidth="1"/>
    <col min="7952" max="7952" width="9.28515625" bestFit="1" customWidth="1"/>
    <col min="7953" max="7953" width="13" customWidth="1"/>
    <col min="7954" max="7954" width="12.28515625" customWidth="1"/>
    <col min="7955" max="7955" width="9.28515625" bestFit="1" customWidth="1"/>
    <col min="7956" max="7957" width="11.140625" customWidth="1"/>
    <col min="7958" max="7958" width="9.28515625" bestFit="1" customWidth="1"/>
    <col min="7959" max="7959" width="11.28515625" customWidth="1"/>
    <col min="7960" max="7960" width="11" customWidth="1"/>
    <col min="7961" max="7961" width="9.28515625" bestFit="1" customWidth="1"/>
    <col min="7962" max="7962" width="11.140625" customWidth="1"/>
    <col min="7963" max="7963" width="11.28515625" customWidth="1"/>
    <col min="7964" max="7964" width="9.28515625" bestFit="1" customWidth="1"/>
    <col min="7965" max="7965" width="11.5703125" customWidth="1"/>
    <col min="7966" max="7966" width="12.28515625" customWidth="1"/>
    <col min="7967" max="7967" width="10.42578125" customWidth="1"/>
    <col min="7968" max="7968" width="11.28515625" customWidth="1"/>
    <col min="7969" max="7969" width="12" customWidth="1"/>
    <col min="7970" max="7970" width="10.7109375" customWidth="1"/>
    <col min="7971" max="7971" width="10.5703125" customWidth="1"/>
    <col min="7972" max="7972" width="10.28515625" customWidth="1"/>
    <col min="7973" max="7973" width="12.42578125" customWidth="1"/>
    <col min="7974" max="7974" width="12.85546875" customWidth="1"/>
    <col min="7975" max="7975" width="11" customWidth="1"/>
    <col min="7976" max="7976" width="12.140625" customWidth="1"/>
    <col min="7977" max="7977" width="13.140625" customWidth="1"/>
    <col min="7978" max="7978" width="13.5703125" customWidth="1"/>
    <col min="7979" max="7980" width="9.42578125" bestFit="1" customWidth="1"/>
    <col min="7985" max="7985" width="11.85546875" customWidth="1"/>
    <col min="8195" max="8195" width="44.140625" customWidth="1"/>
    <col min="8196" max="8196" width="11" bestFit="1" customWidth="1"/>
    <col min="8197" max="8202" width="9.28515625" bestFit="1" customWidth="1"/>
    <col min="8204" max="8205" width="9.28515625" bestFit="1" customWidth="1"/>
    <col min="8206" max="8207" width="9.7109375" bestFit="1" customWidth="1"/>
    <col min="8208" max="8208" width="9.28515625" bestFit="1" customWidth="1"/>
    <col min="8209" max="8209" width="13" customWidth="1"/>
    <col min="8210" max="8210" width="12.28515625" customWidth="1"/>
    <col min="8211" max="8211" width="9.28515625" bestFit="1" customWidth="1"/>
    <col min="8212" max="8213" width="11.140625" customWidth="1"/>
    <col min="8214" max="8214" width="9.28515625" bestFit="1" customWidth="1"/>
    <col min="8215" max="8215" width="11.28515625" customWidth="1"/>
    <col min="8216" max="8216" width="11" customWidth="1"/>
    <col min="8217" max="8217" width="9.28515625" bestFit="1" customWidth="1"/>
    <col min="8218" max="8218" width="11.140625" customWidth="1"/>
    <col min="8219" max="8219" width="11.28515625" customWidth="1"/>
    <col min="8220" max="8220" width="9.28515625" bestFit="1" customWidth="1"/>
    <col min="8221" max="8221" width="11.5703125" customWidth="1"/>
    <col min="8222" max="8222" width="12.28515625" customWidth="1"/>
    <col min="8223" max="8223" width="10.42578125" customWidth="1"/>
    <col min="8224" max="8224" width="11.28515625" customWidth="1"/>
    <col min="8225" max="8225" width="12" customWidth="1"/>
    <col min="8226" max="8226" width="10.7109375" customWidth="1"/>
    <col min="8227" max="8227" width="10.5703125" customWidth="1"/>
    <col min="8228" max="8228" width="10.28515625" customWidth="1"/>
    <col min="8229" max="8229" width="12.42578125" customWidth="1"/>
    <col min="8230" max="8230" width="12.85546875" customWidth="1"/>
    <col min="8231" max="8231" width="11" customWidth="1"/>
    <col min="8232" max="8232" width="12.140625" customWidth="1"/>
    <col min="8233" max="8233" width="13.140625" customWidth="1"/>
    <col min="8234" max="8234" width="13.5703125" customWidth="1"/>
    <col min="8235" max="8236" width="9.42578125" bestFit="1" customWidth="1"/>
    <col min="8241" max="8241" width="11.85546875" customWidth="1"/>
    <col min="8451" max="8451" width="44.140625" customWidth="1"/>
    <col min="8452" max="8452" width="11" bestFit="1" customWidth="1"/>
    <col min="8453" max="8458" width="9.28515625" bestFit="1" customWidth="1"/>
    <col min="8460" max="8461" width="9.28515625" bestFit="1" customWidth="1"/>
    <col min="8462" max="8463" width="9.7109375" bestFit="1" customWidth="1"/>
    <col min="8464" max="8464" width="9.28515625" bestFit="1" customWidth="1"/>
    <col min="8465" max="8465" width="13" customWidth="1"/>
    <col min="8466" max="8466" width="12.28515625" customWidth="1"/>
    <col min="8467" max="8467" width="9.28515625" bestFit="1" customWidth="1"/>
    <col min="8468" max="8469" width="11.140625" customWidth="1"/>
    <col min="8470" max="8470" width="9.28515625" bestFit="1" customWidth="1"/>
    <col min="8471" max="8471" width="11.28515625" customWidth="1"/>
    <col min="8472" max="8472" width="11" customWidth="1"/>
    <col min="8473" max="8473" width="9.28515625" bestFit="1" customWidth="1"/>
    <col min="8474" max="8474" width="11.140625" customWidth="1"/>
    <col min="8475" max="8475" width="11.28515625" customWidth="1"/>
    <col min="8476" max="8476" width="9.28515625" bestFit="1" customWidth="1"/>
    <col min="8477" max="8477" width="11.5703125" customWidth="1"/>
    <col min="8478" max="8478" width="12.28515625" customWidth="1"/>
    <col min="8479" max="8479" width="10.42578125" customWidth="1"/>
    <col min="8480" max="8480" width="11.28515625" customWidth="1"/>
    <col min="8481" max="8481" width="12" customWidth="1"/>
    <col min="8482" max="8482" width="10.7109375" customWidth="1"/>
    <col min="8483" max="8483" width="10.5703125" customWidth="1"/>
    <col min="8484" max="8484" width="10.28515625" customWidth="1"/>
    <col min="8485" max="8485" width="12.42578125" customWidth="1"/>
    <col min="8486" max="8486" width="12.85546875" customWidth="1"/>
    <col min="8487" max="8487" width="11" customWidth="1"/>
    <col min="8488" max="8488" width="12.140625" customWidth="1"/>
    <col min="8489" max="8489" width="13.140625" customWidth="1"/>
    <col min="8490" max="8490" width="13.5703125" customWidth="1"/>
    <col min="8491" max="8492" width="9.42578125" bestFit="1" customWidth="1"/>
    <col min="8497" max="8497" width="11.85546875" customWidth="1"/>
    <col min="8707" max="8707" width="44.140625" customWidth="1"/>
    <col min="8708" max="8708" width="11" bestFit="1" customWidth="1"/>
    <col min="8709" max="8714" width="9.28515625" bestFit="1" customWidth="1"/>
    <col min="8716" max="8717" width="9.28515625" bestFit="1" customWidth="1"/>
    <col min="8718" max="8719" width="9.7109375" bestFit="1" customWidth="1"/>
    <col min="8720" max="8720" width="9.28515625" bestFit="1" customWidth="1"/>
    <col min="8721" max="8721" width="13" customWidth="1"/>
    <col min="8722" max="8722" width="12.28515625" customWidth="1"/>
    <col min="8723" max="8723" width="9.28515625" bestFit="1" customWidth="1"/>
    <col min="8724" max="8725" width="11.140625" customWidth="1"/>
    <col min="8726" max="8726" width="9.28515625" bestFit="1" customWidth="1"/>
    <col min="8727" max="8727" width="11.28515625" customWidth="1"/>
    <col min="8728" max="8728" width="11" customWidth="1"/>
    <col min="8729" max="8729" width="9.28515625" bestFit="1" customWidth="1"/>
    <col min="8730" max="8730" width="11.140625" customWidth="1"/>
    <col min="8731" max="8731" width="11.28515625" customWidth="1"/>
    <col min="8732" max="8732" width="9.28515625" bestFit="1" customWidth="1"/>
    <col min="8733" max="8733" width="11.5703125" customWidth="1"/>
    <col min="8734" max="8734" width="12.28515625" customWidth="1"/>
    <col min="8735" max="8735" width="10.42578125" customWidth="1"/>
    <col min="8736" max="8736" width="11.28515625" customWidth="1"/>
    <col min="8737" max="8737" width="12" customWidth="1"/>
    <col min="8738" max="8738" width="10.7109375" customWidth="1"/>
    <col min="8739" max="8739" width="10.5703125" customWidth="1"/>
    <col min="8740" max="8740" width="10.28515625" customWidth="1"/>
    <col min="8741" max="8741" width="12.42578125" customWidth="1"/>
    <col min="8742" max="8742" width="12.85546875" customWidth="1"/>
    <col min="8743" max="8743" width="11" customWidth="1"/>
    <col min="8744" max="8744" width="12.140625" customWidth="1"/>
    <col min="8745" max="8745" width="13.140625" customWidth="1"/>
    <col min="8746" max="8746" width="13.5703125" customWidth="1"/>
    <col min="8747" max="8748" width="9.42578125" bestFit="1" customWidth="1"/>
    <col min="8753" max="8753" width="11.85546875" customWidth="1"/>
    <col min="8963" max="8963" width="44.140625" customWidth="1"/>
    <col min="8964" max="8964" width="11" bestFit="1" customWidth="1"/>
    <col min="8965" max="8970" width="9.28515625" bestFit="1" customWidth="1"/>
    <col min="8972" max="8973" width="9.28515625" bestFit="1" customWidth="1"/>
    <col min="8974" max="8975" width="9.7109375" bestFit="1" customWidth="1"/>
    <col min="8976" max="8976" width="9.28515625" bestFit="1" customWidth="1"/>
    <col min="8977" max="8977" width="13" customWidth="1"/>
    <col min="8978" max="8978" width="12.28515625" customWidth="1"/>
    <col min="8979" max="8979" width="9.28515625" bestFit="1" customWidth="1"/>
    <col min="8980" max="8981" width="11.140625" customWidth="1"/>
    <col min="8982" max="8982" width="9.28515625" bestFit="1" customWidth="1"/>
    <col min="8983" max="8983" width="11.28515625" customWidth="1"/>
    <col min="8984" max="8984" width="11" customWidth="1"/>
    <col min="8985" max="8985" width="9.28515625" bestFit="1" customWidth="1"/>
    <col min="8986" max="8986" width="11.140625" customWidth="1"/>
    <col min="8987" max="8987" width="11.28515625" customWidth="1"/>
    <col min="8988" max="8988" width="9.28515625" bestFit="1" customWidth="1"/>
    <col min="8989" max="8989" width="11.5703125" customWidth="1"/>
    <col min="8990" max="8990" width="12.28515625" customWidth="1"/>
    <col min="8991" max="8991" width="10.42578125" customWidth="1"/>
    <col min="8992" max="8992" width="11.28515625" customWidth="1"/>
    <col min="8993" max="8993" width="12" customWidth="1"/>
    <col min="8994" max="8994" width="10.7109375" customWidth="1"/>
    <col min="8995" max="8995" width="10.5703125" customWidth="1"/>
    <col min="8996" max="8996" width="10.28515625" customWidth="1"/>
    <col min="8997" max="8997" width="12.42578125" customWidth="1"/>
    <col min="8998" max="8998" width="12.85546875" customWidth="1"/>
    <col min="8999" max="8999" width="11" customWidth="1"/>
    <col min="9000" max="9000" width="12.140625" customWidth="1"/>
    <col min="9001" max="9001" width="13.140625" customWidth="1"/>
    <col min="9002" max="9002" width="13.5703125" customWidth="1"/>
    <col min="9003" max="9004" width="9.42578125" bestFit="1" customWidth="1"/>
    <col min="9009" max="9009" width="11.85546875" customWidth="1"/>
    <col min="9219" max="9219" width="44.140625" customWidth="1"/>
    <col min="9220" max="9220" width="11" bestFit="1" customWidth="1"/>
    <col min="9221" max="9226" width="9.28515625" bestFit="1" customWidth="1"/>
    <col min="9228" max="9229" width="9.28515625" bestFit="1" customWidth="1"/>
    <col min="9230" max="9231" width="9.7109375" bestFit="1" customWidth="1"/>
    <col min="9232" max="9232" width="9.28515625" bestFit="1" customWidth="1"/>
    <col min="9233" max="9233" width="13" customWidth="1"/>
    <col min="9234" max="9234" width="12.28515625" customWidth="1"/>
    <col min="9235" max="9235" width="9.28515625" bestFit="1" customWidth="1"/>
    <col min="9236" max="9237" width="11.140625" customWidth="1"/>
    <col min="9238" max="9238" width="9.28515625" bestFit="1" customWidth="1"/>
    <col min="9239" max="9239" width="11.28515625" customWidth="1"/>
    <col min="9240" max="9240" width="11" customWidth="1"/>
    <col min="9241" max="9241" width="9.28515625" bestFit="1" customWidth="1"/>
    <col min="9242" max="9242" width="11.140625" customWidth="1"/>
    <col min="9243" max="9243" width="11.28515625" customWidth="1"/>
    <col min="9244" max="9244" width="9.28515625" bestFit="1" customWidth="1"/>
    <col min="9245" max="9245" width="11.5703125" customWidth="1"/>
    <col min="9246" max="9246" width="12.28515625" customWidth="1"/>
    <col min="9247" max="9247" width="10.42578125" customWidth="1"/>
    <col min="9248" max="9248" width="11.28515625" customWidth="1"/>
    <col min="9249" max="9249" width="12" customWidth="1"/>
    <col min="9250" max="9250" width="10.7109375" customWidth="1"/>
    <col min="9251" max="9251" width="10.5703125" customWidth="1"/>
    <col min="9252" max="9252" width="10.28515625" customWidth="1"/>
    <col min="9253" max="9253" width="12.42578125" customWidth="1"/>
    <col min="9254" max="9254" width="12.85546875" customWidth="1"/>
    <col min="9255" max="9255" width="11" customWidth="1"/>
    <col min="9256" max="9256" width="12.140625" customWidth="1"/>
    <col min="9257" max="9257" width="13.140625" customWidth="1"/>
    <col min="9258" max="9258" width="13.5703125" customWidth="1"/>
    <col min="9259" max="9260" width="9.42578125" bestFit="1" customWidth="1"/>
    <col min="9265" max="9265" width="11.85546875" customWidth="1"/>
    <col min="9475" max="9475" width="44.140625" customWidth="1"/>
    <col min="9476" max="9476" width="11" bestFit="1" customWidth="1"/>
    <col min="9477" max="9482" width="9.28515625" bestFit="1" customWidth="1"/>
    <col min="9484" max="9485" width="9.28515625" bestFit="1" customWidth="1"/>
    <col min="9486" max="9487" width="9.7109375" bestFit="1" customWidth="1"/>
    <col min="9488" max="9488" width="9.28515625" bestFit="1" customWidth="1"/>
    <col min="9489" max="9489" width="13" customWidth="1"/>
    <col min="9490" max="9490" width="12.28515625" customWidth="1"/>
    <col min="9491" max="9491" width="9.28515625" bestFit="1" customWidth="1"/>
    <col min="9492" max="9493" width="11.140625" customWidth="1"/>
    <col min="9494" max="9494" width="9.28515625" bestFit="1" customWidth="1"/>
    <col min="9495" max="9495" width="11.28515625" customWidth="1"/>
    <col min="9496" max="9496" width="11" customWidth="1"/>
    <col min="9497" max="9497" width="9.28515625" bestFit="1" customWidth="1"/>
    <col min="9498" max="9498" width="11.140625" customWidth="1"/>
    <col min="9499" max="9499" width="11.28515625" customWidth="1"/>
    <col min="9500" max="9500" width="9.28515625" bestFit="1" customWidth="1"/>
    <col min="9501" max="9501" width="11.5703125" customWidth="1"/>
    <col min="9502" max="9502" width="12.28515625" customWidth="1"/>
    <col min="9503" max="9503" width="10.42578125" customWidth="1"/>
    <col min="9504" max="9504" width="11.28515625" customWidth="1"/>
    <col min="9505" max="9505" width="12" customWidth="1"/>
    <col min="9506" max="9506" width="10.7109375" customWidth="1"/>
    <col min="9507" max="9507" width="10.5703125" customWidth="1"/>
    <col min="9508" max="9508" width="10.28515625" customWidth="1"/>
    <col min="9509" max="9509" width="12.42578125" customWidth="1"/>
    <col min="9510" max="9510" width="12.85546875" customWidth="1"/>
    <col min="9511" max="9511" width="11" customWidth="1"/>
    <col min="9512" max="9512" width="12.140625" customWidth="1"/>
    <col min="9513" max="9513" width="13.140625" customWidth="1"/>
    <col min="9514" max="9514" width="13.5703125" customWidth="1"/>
    <col min="9515" max="9516" width="9.42578125" bestFit="1" customWidth="1"/>
    <col min="9521" max="9521" width="11.85546875" customWidth="1"/>
    <col min="9731" max="9731" width="44.140625" customWidth="1"/>
    <col min="9732" max="9732" width="11" bestFit="1" customWidth="1"/>
    <col min="9733" max="9738" width="9.28515625" bestFit="1" customWidth="1"/>
    <col min="9740" max="9741" width="9.28515625" bestFit="1" customWidth="1"/>
    <col min="9742" max="9743" width="9.7109375" bestFit="1" customWidth="1"/>
    <col min="9744" max="9744" width="9.28515625" bestFit="1" customWidth="1"/>
    <col min="9745" max="9745" width="13" customWidth="1"/>
    <col min="9746" max="9746" width="12.28515625" customWidth="1"/>
    <col min="9747" max="9747" width="9.28515625" bestFit="1" customWidth="1"/>
    <col min="9748" max="9749" width="11.140625" customWidth="1"/>
    <col min="9750" max="9750" width="9.28515625" bestFit="1" customWidth="1"/>
    <col min="9751" max="9751" width="11.28515625" customWidth="1"/>
    <col min="9752" max="9752" width="11" customWidth="1"/>
    <col min="9753" max="9753" width="9.28515625" bestFit="1" customWidth="1"/>
    <col min="9754" max="9754" width="11.140625" customWidth="1"/>
    <col min="9755" max="9755" width="11.28515625" customWidth="1"/>
    <col min="9756" max="9756" width="9.28515625" bestFit="1" customWidth="1"/>
    <col min="9757" max="9757" width="11.5703125" customWidth="1"/>
    <col min="9758" max="9758" width="12.28515625" customWidth="1"/>
    <col min="9759" max="9759" width="10.42578125" customWidth="1"/>
    <col min="9760" max="9760" width="11.28515625" customWidth="1"/>
    <col min="9761" max="9761" width="12" customWidth="1"/>
    <col min="9762" max="9762" width="10.7109375" customWidth="1"/>
    <col min="9763" max="9763" width="10.5703125" customWidth="1"/>
    <col min="9764" max="9764" width="10.28515625" customWidth="1"/>
    <col min="9765" max="9765" width="12.42578125" customWidth="1"/>
    <col min="9766" max="9766" width="12.85546875" customWidth="1"/>
    <col min="9767" max="9767" width="11" customWidth="1"/>
    <col min="9768" max="9768" width="12.140625" customWidth="1"/>
    <col min="9769" max="9769" width="13.140625" customWidth="1"/>
    <col min="9770" max="9770" width="13.5703125" customWidth="1"/>
    <col min="9771" max="9772" width="9.42578125" bestFit="1" customWidth="1"/>
    <col min="9777" max="9777" width="11.85546875" customWidth="1"/>
    <col min="9987" max="9987" width="44.140625" customWidth="1"/>
    <col min="9988" max="9988" width="11" bestFit="1" customWidth="1"/>
    <col min="9989" max="9994" width="9.28515625" bestFit="1" customWidth="1"/>
    <col min="9996" max="9997" width="9.28515625" bestFit="1" customWidth="1"/>
    <col min="9998" max="9999" width="9.7109375" bestFit="1" customWidth="1"/>
    <col min="10000" max="10000" width="9.28515625" bestFit="1" customWidth="1"/>
    <col min="10001" max="10001" width="13" customWidth="1"/>
    <col min="10002" max="10002" width="12.28515625" customWidth="1"/>
    <col min="10003" max="10003" width="9.28515625" bestFit="1" customWidth="1"/>
    <col min="10004" max="10005" width="11.140625" customWidth="1"/>
    <col min="10006" max="10006" width="9.28515625" bestFit="1" customWidth="1"/>
    <col min="10007" max="10007" width="11.28515625" customWidth="1"/>
    <col min="10008" max="10008" width="11" customWidth="1"/>
    <col min="10009" max="10009" width="9.28515625" bestFit="1" customWidth="1"/>
    <col min="10010" max="10010" width="11.140625" customWidth="1"/>
    <col min="10011" max="10011" width="11.28515625" customWidth="1"/>
    <col min="10012" max="10012" width="9.28515625" bestFit="1" customWidth="1"/>
    <col min="10013" max="10013" width="11.5703125" customWidth="1"/>
    <col min="10014" max="10014" width="12.28515625" customWidth="1"/>
    <col min="10015" max="10015" width="10.42578125" customWidth="1"/>
    <col min="10016" max="10016" width="11.28515625" customWidth="1"/>
    <col min="10017" max="10017" width="12" customWidth="1"/>
    <col min="10018" max="10018" width="10.7109375" customWidth="1"/>
    <col min="10019" max="10019" width="10.5703125" customWidth="1"/>
    <col min="10020" max="10020" width="10.28515625" customWidth="1"/>
    <col min="10021" max="10021" width="12.42578125" customWidth="1"/>
    <col min="10022" max="10022" width="12.85546875" customWidth="1"/>
    <col min="10023" max="10023" width="11" customWidth="1"/>
    <col min="10024" max="10024" width="12.140625" customWidth="1"/>
    <col min="10025" max="10025" width="13.140625" customWidth="1"/>
    <col min="10026" max="10026" width="13.5703125" customWidth="1"/>
    <col min="10027" max="10028" width="9.42578125" bestFit="1" customWidth="1"/>
    <col min="10033" max="10033" width="11.85546875" customWidth="1"/>
    <col min="10243" max="10243" width="44.140625" customWidth="1"/>
    <col min="10244" max="10244" width="11" bestFit="1" customWidth="1"/>
    <col min="10245" max="10250" width="9.28515625" bestFit="1" customWidth="1"/>
    <col min="10252" max="10253" width="9.28515625" bestFit="1" customWidth="1"/>
    <col min="10254" max="10255" width="9.7109375" bestFit="1" customWidth="1"/>
    <col min="10256" max="10256" width="9.28515625" bestFit="1" customWidth="1"/>
    <col min="10257" max="10257" width="13" customWidth="1"/>
    <col min="10258" max="10258" width="12.28515625" customWidth="1"/>
    <col min="10259" max="10259" width="9.28515625" bestFit="1" customWidth="1"/>
    <col min="10260" max="10261" width="11.140625" customWidth="1"/>
    <col min="10262" max="10262" width="9.28515625" bestFit="1" customWidth="1"/>
    <col min="10263" max="10263" width="11.28515625" customWidth="1"/>
    <col min="10264" max="10264" width="11" customWidth="1"/>
    <col min="10265" max="10265" width="9.28515625" bestFit="1" customWidth="1"/>
    <col min="10266" max="10266" width="11.140625" customWidth="1"/>
    <col min="10267" max="10267" width="11.28515625" customWidth="1"/>
    <col min="10268" max="10268" width="9.28515625" bestFit="1" customWidth="1"/>
    <col min="10269" max="10269" width="11.5703125" customWidth="1"/>
    <col min="10270" max="10270" width="12.28515625" customWidth="1"/>
    <col min="10271" max="10271" width="10.42578125" customWidth="1"/>
    <col min="10272" max="10272" width="11.28515625" customWidth="1"/>
    <col min="10273" max="10273" width="12" customWidth="1"/>
    <col min="10274" max="10274" width="10.7109375" customWidth="1"/>
    <col min="10275" max="10275" width="10.5703125" customWidth="1"/>
    <col min="10276" max="10276" width="10.28515625" customWidth="1"/>
    <col min="10277" max="10277" width="12.42578125" customWidth="1"/>
    <col min="10278" max="10278" width="12.85546875" customWidth="1"/>
    <col min="10279" max="10279" width="11" customWidth="1"/>
    <col min="10280" max="10280" width="12.140625" customWidth="1"/>
    <col min="10281" max="10281" width="13.140625" customWidth="1"/>
    <col min="10282" max="10282" width="13.5703125" customWidth="1"/>
    <col min="10283" max="10284" width="9.42578125" bestFit="1" customWidth="1"/>
    <col min="10289" max="10289" width="11.85546875" customWidth="1"/>
    <col min="10499" max="10499" width="44.140625" customWidth="1"/>
    <col min="10500" max="10500" width="11" bestFit="1" customWidth="1"/>
    <col min="10501" max="10506" width="9.28515625" bestFit="1" customWidth="1"/>
    <col min="10508" max="10509" width="9.28515625" bestFit="1" customWidth="1"/>
    <col min="10510" max="10511" width="9.7109375" bestFit="1" customWidth="1"/>
    <col min="10512" max="10512" width="9.28515625" bestFit="1" customWidth="1"/>
    <col min="10513" max="10513" width="13" customWidth="1"/>
    <col min="10514" max="10514" width="12.28515625" customWidth="1"/>
    <col min="10515" max="10515" width="9.28515625" bestFit="1" customWidth="1"/>
    <col min="10516" max="10517" width="11.140625" customWidth="1"/>
    <col min="10518" max="10518" width="9.28515625" bestFit="1" customWidth="1"/>
    <col min="10519" max="10519" width="11.28515625" customWidth="1"/>
    <col min="10520" max="10520" width="11" customWidth="1"/>
    <col min="10521" max="10521" width="9.28515625" bestFit="1" customWidth="1"/>
    <col min="10522" max="10522" width="11.140625" customWidth="1"/>
    <col min="10523" max="10523" width="11.28515625" customWidth="1"/>
    <col min="10524" max="10524" width="9.28515625" bestFit="1" customWidth="1"/>
    <col min="10525" max="10525" width="11.5703125" customWidth="1"/>
    <col min="10526" max="10526" width="12.28515625" customWidth="1"/>
    <col min="10527" max="10527" width="10.42578125" customWidth="1"/>
    <col min="10528" max="10528" width="11.28515625" customWidth="1"/>
    <col min="10529" max="10529" width="12" customWidth="1"/>
    <col min="10530" max="10530" width="10.7109375" customWidth="1"/>
    <col min="10531" max="10531" width="10.5703125" customWidth="1"/>
    <col min="10532" max="10532" width="10.28515625" customWidth="1"/>
    <col min="10533" max="10533" width="12.42578125" customWidth="1"/>
    <col min="10534" max="10534" width="12.85546875" customWidth="1"/>
    <col min="10535" max="10535" width="11" customWidth="1"/>
    <col min="10536" max="10536" width="12.140625" customWidth="1"/>
    <col min="10537" max="10537" width="13.140625" customWidth="1"/>
    <col min="10538" max="10538" width="13.5703125" customWidth="1"/>
    <col min="10539" max="10540" width="9.42578125" bestFit="1" customWidth="1"/>
    <col min="10545" max="10545" width="11.85546875" customWidth="1"/>
    <col min="10755" max="10755" width="44.140625" customWidth="1"/>
    <col min="10756" max="10756" width="11" bestFit="1" customWidth="1"/>
    <col min="10757" max="10762" width="9.28515625" bestFit="1" customWidth="1"/>
    <col min="10764" max="10765" width="9.28515625" bestFit="1" customWidth="1"/>
    <col min="10766" max="10767" width="9.7109375" bestFit="1" customWidth="1"/>
    <col min="10768" max="10768" width="9.28515625" bestFit="1" customWidth="1"/>
    <col min="10769" max="10769" width="13" customWidth="1"/>
    <col min="10770" max="10770" width="12.28515625" customWidth="1"/>
    <col min="10771" max="10771" width="9.28515625" bestFit="1" customWidth="1"/>
    <col min="10772" max="10773" width="11.140625" customWidth="1"/>
    <col min="10774" max="10774" width="9.28515625" bestFit="1" customWidth="1"/>
    <col min="10775" max="10775" width="11.28515625" customWidth="1"/>
    <col min="10776" max="10776" width="11" customWidth="1"/>
    <col min="10777" max="10777" width="9.28515625" bestFit="1" customWidth="1"/>
    <col min="10778" max="10778" width="11.140625" customWidth="1"/>
    <col min="10779" max="10779" width="11.28515625" customWidth="1"/>
    <col min="10780" max="10780" width="9.28515625" bestFit="1" customWidth="1"/>
    <col min="10781" max="10781" width="11.5703125" customWidth="1"/>
    <col min="10782" max="10782" width="12.28515625" customWidth="1"/>
    <col min="10783" max="10783" width="10.42578125" customWidth="1"/>
    <col min="10784" max="10784" width="11.28515625" customWidth="1"/>
    <col min="10785" max="10785" width="12" customWidth="1"/>
    <col min="10786" max="10786" width="10.7109375" customWidth="1"/>
    <col min="10787" max="10787" width="10.5703125" customWidth="1"/>
    <col min="10788" max="10788" width="10.28515625" customWidth="1"/>
    <col min="10789" max="10789" width="12.42578125" customWidth="1"/>
    <col min="10790" max="10790" width="12.85546875" customWidth="1"/>
    <col min="10791" max="10791" width="11" customWidth="1"/>
    <col min="10792" max="10792" width="12.140625" customWidth="1"/>
    <col min="10793" max="10793" width="13.140625" customWidth="1"/>
    <col min="10794" max="10794" width="13.5703125" customWidth="1"/>
    <col min="10795" max="10796" width="9.42578125" bestFit="1" customWidth="1"/>
    <col min="10801" max="10801" width="11.85546875" customWidth="1"/>
    <col min="11011" max="11011" width="44.140625" customWidth="1"/>
    <col min="11012" max="11012" width="11" bestFit="1" customWidth="1"/>
    <col min="11013" max="11018" width="9.28515625" bestFit="1" customWidth="1"/>
    <col min="11020" max="11021" width="9.28515625" bestFit="1" customWidth="1"/>
    <col min="11022" max="11023" width="9.7109375" bestFit="1" customWidth="1"/>
    <col min="11024" max="11024" width="9.28515625" bestFit="1" customWidth="1"/>
    <col min="11025" max="11025" width="13" customWidth="1"/>
    <col min="11026" max="11026" width="12.28515625" customWidth="1"/>
    <col min="11027" max="11027" width="9.28515625" bestFit="1" customWidth="1"/>
    <col min="11028" max="11029" width="11.140625" customWidth="1"/>
    <col min="11030" max="11030" width="9.28515625" bestFit="1" customWidth="1"/>
    <col min="11031" max="11031" width="11.28515625" customWidth="1"/>
    <col min="11032" max="11032" width="11" customWidth="1"/>
    <col min="11033" max="11033" width="9.28515625" bestFit="1" customWidth="1"/>
    <col min="11034" max="11034" width="11.140625" customWidth="1"/>
    <col min="11035" max="11035" width="11.28515625" customWidth="1"/>
    <col min="11036" max="11036" width="9.28515625" bestFit="1" customWidth="1"/>
    <col min="11037" max="11037" width="11.5703125" customWidth="1"/>
    <col min="11038" max="11038" width="12.28515625" customWidth="1"/>
    <col min="11039" max="11039" width="10.42578125" customWidth="1"/>
    <col min="11040" max="11040" width="11.28515625" customWidth="1"/>
    <col min="11041" max="11041" width="12" customWidth="1"/>
    <col min="11042" max="11042" width="10.7109375" customWidth="1"/>
    <col min="11043" max="11043" width="10.5703125" customWidth="1"/>
    <col min="11044" max="11044" width="10.28515625" customWidth="1"/>
    <col min="11045" max="11045" width="12.42578125" customWidth="1"/>
    <col min="11046" max="11046" width="12.85546875" customWidth="1"/>
    <col min="11047" max="11047" width="11" customWidth="1"/>
    <col min="11048" max="11048" width="12.140625" customWidth="1"/>
    <col min="11049" max="11049" width="13.140625" customWidth="1"/>
    <col min="11050" max="11050" width="13.5703125" customWidth="1"/>
    <col min="11051" max="11052" width="9.42578125" bestFit="1" customWidth="1"/>
    <col min="11057" max="11057" width="11.85546875" customWidth="1"/>
    <col min="11267" max="11267" width="44.140625" customWidth="1"/>
    <col min="11268" max="11268" width="11" bestFit="1" customWidth="1"/>
    <col min="11269" max="11274" width="9.28515625" bestFit="1" customWidth="1"/>
    <col min="11276" max="11277" width="9.28515625" bestFit="1" customWidth="1"/>
    <col min="11278" max="11279" width="9.7109375" bestFit="1" customWidth="1"/>
    <col min="11280" max="11280" width="9.28515625" bestFit="1" customWidth="1"/>
    <col min="11281" max="11281" width="13" customWidth="1"/>
    <col min="11282" max="11282" width="12.28515625" customWidth="1"/>
    <col min="11283" max="11283" width="9.28515625" bestFit="1" customWidth="1"/>
    <col min="11284" max="11285" width="11.140625" customWidth="1"/>
    <col min="11286" max="11286" width="9.28515625" bestFit="1" customWidth="1"/>
    <col min="11287" max="11287" width="11.28515625" customWidth="1"/>
    <col min="11288" max="11288" width="11" customWidth="1"/>
    <col min="11289" max="11289" width="9.28515625" bestFit="1" customWidth="1"/>
    <col min="11290" max="11290" width="11.140625" customWidth="1"/>
    <col min="11291" max="11291" width="11.28515625" customWidth="1"/>
    <col min="11292" max="11292" width="9.28515625" bestFit="1" customWidth="1"/>
    <col min="11293" max="11293" width="11.5703125" customWidth="1"/>
    <col min="11294" max="11294" width="12.28515625" customWidth="1"/>
    <col min="11295" max="11295" width="10.42578125" customWidth="1"/>
    <col min="11296" max="11296" width="11.28515625" customWidth="1"/>
    <col min="11297" max="11297" width="12" customWidth="1"/>
    <col min="11298" max="11298" width="10.7109375" customWidth="1"/>
    <col min="11299" max="11299" width="10.5703125" customWidth="1"/>
    <col min="11300" max="11300" width="10.28515625" customWidth="1"/>
    <col min="11301" max="11301" width="12.42578125" customWidth="1"/>
    <col min="11302" max="11302" width="12.85546875" customWidth="1"/>
    <col min="11303" max="11303" width="11" customWidth="1"/>
    <col min="11304" max="11304" width="12.140625" customWidth="1"/>
    <col min="11305" max="11305" width="13.140625" customWidth="1"/>
    <col min="11306" max="11306" width="13.5703125" customWidth="1"/>
    <col min="11307" max="11308" width="9.42578125" bestFit="1" customWidth="1"/>
    <col min="11313" max="11313" width="11.85546875" customWidth="1"/>
    <col min="11523" max="11523" width="44.140625" customWidth="1"/>
    <col min="11524" max="11524" width="11" bestFit="1" customWidth="1"/>
    <col min="11525" max="11530" width="9.28515625" bestFit="1" customWidth="1"/>
    <col min="11532" max="11533" width="9.28515625" bestFit="1" customWidth="1"/>
    <col min="11534" max="11535" width="9.7109375" bestFit="1" customWidth="1"/>
    <col min="11536" max="11536" width="9.28515625" bestFit="1" customWidth="1"/>
    <col min="11537" max="11537" width="13" customWidth="1"/>
    <col min="11538" max="11538" width="12.28515625" customWidth="1"/>
    <col min="11539" max="11539" width="9.28515625" bestFit="1" customWidth="1"/>
    <col min="11540" max="11541" width="11.140625" customWidth="1"/>
    <col min="11542" max="11542" width="9.28515625" bestFit="1" customWidth="1"/>
    <col min="11543" max="11543" width="11.28515625" customWidth="1"/>
    <col min="11544" max="11544" width="11" customWidth="1"/>
    <col min="11545" max="11545" width="9.28515625" bestFit="1" customWidth="1"/>
    <col min="11546" max="11546" width="11.140625" customWidth="1"/>
    <col min="11547" max="11547" width="11.28515625" customWidth="1"/>
    <col min="11548" max="11548" width="9.28515625" bestFit="1" customWidth="1"/>
    <col min="11549" max="11549" width="11.5703125" customWidth="1"/>
    <col min="11550" max="11550" width="12.28515625" customWidth="1"/>
    <col min="11551" max="11551" width="10.42578125" customWidth="1"/>
    <col min="11552" max="11552" width="11.28515625" customWidth="1"/>
    <col min="11553" max="11553" width="12" customWidth="1"/>
    <col min="11554" max="11554" width="10.7109375" customWidth="1"/>
    <col min="11555" max="11555" width="10.5703125" customWidth="1"/>
    <col min="11556" max="11556" width="10.28515625" customWidth="1"/>
    <col min="11557" max="11557" width="12.42578125" customWidth="1"/>
    <col min="11558" max="11558" width="12.85546875" customWidth="1"/>
    <col min="11559" max="11559" width="11" customWidth="1"/>
    <col min="11560" max="11560" width="12.140625" customWidth="1"/>
    <col min="11561" max="11561" width="13.140625" customWidth="1"/>
    <col min="11562" max="11562" width="13.5703125" customWidth="1"/>
    <col min="11563" max="11564" width="9.42578125" bestFit="1" customWidth="1"/>
    <col min="11569" max="11569" width="11.85546875" customWidth="1"/>
    <col min="11779" max="11779" width="44.140625" customWidth="1"/>
    <col min="11780" max="11780" width="11" bestFit="1" customWidth="1"/>
    <col min="11781" max="11786" width="9.28515625" bestFit="1" customWidth="1"/>
    <col min="11788" max="11789" width="9.28515625" bestFit="1" customWidth="1"/>
    <col min="11790" max="11791" width="9.7109375" bestFit="1" customWidth="1"/>
    <col min="11792" max="11792" width="9.28515625" bestFit="1" customWidth="1"/>
    <col min="11793" max="11793" width="13" customWidth="1"/>
    <col min="11794" max="11794" width="12.28515625" customWidth="1"/>
    <col min="11795" max="11795" width="9.28515625" bestFit="1" customWidth="1"/>
    <col min="11796" max="11797" width="11.140625" customWidth="1"/>
    <col min="11798" max="11798" width="9.28515625" bestFit="1" customWidth="1"/>
    <col min="11799" max="11799" width="11.28515625" customWidth="1"/>
    <col min="11800" max="11800" width="11" customWidth="1"/>
    <col min="11801" max="11801" width="9.28515625" bestFit="1" customWidth="1"/>
    <col min="11802" max="11802" width="11.140625" customWidth="1"/>
    <col min="11803" max="11803" width="11.28515625" customWidth="1"/>
    <col min="11804" max="11804" width="9.28515625" bestFit="1" customWidth="1"/>
    <col min="11805" max="11805" width="11.5703125" customWidth="1"/>
    <col min="11806" max="11806" width="12.28515625" customWidth="1"/>
    <col min="11807" max="11807" width="10.42578125" customWidth="1"/>
    <col min="11808" max="11808" width="11.28515625" customWidth="1"/>
    <col min="11809" max="11809" width="12" customWidth="1"/>
    <col min="11810" max="11810" width="10.7109375" customWidth="1"/>
    <col min="11811" max="11811" width="10.5703125" customWidth="1"/>
    <col min="11812" max="11812" width="10.28515625" customWidth="1"/>
    <col min="11813" max="11813" width="12.42578125" customWidth="1"/>
    <col min="11814" max="11814" width="12.85546875" customWidth="1"/>
    <col min="11815" max="11815" width="11" customWidth="1"/>
    <col min="11816" max="11816" width="12.140625" customWidth="1"/>
    <col min="11817" max="11817" width="13.140625" customWidth="1"/>
    <col min="11818" max="11818" width="13.5703125" customWidth="1"/>
    <col min="11819" max="11820" width="9.42578125" bestFit="1" customWidth="1"/>
    <col min="11825" max="11825" width="11.85546875" customWidth="1"/>
    <col min="12035" max="12035" width="44.140625" customWidth="1"/>
    <col min="12036" max="12036" width="11" bestFit="1" customWidth="1"/>
    <col min="12037" max="12042" width="9.28515625" bestFit="1" customWidth="1"/>
    <col min="12044" max="12045" width="9.28515625" bestFit="1" customWidth="1"/>
    <col min="12046" max="12047" width="9.7109375" bestFit="1" customWidth="1"/>
    <col min="12048" max="12048" width="9.28515625" bestFit="1" customWidth="1"/>
    <col min="12049" max="12049" width="13" customWidth="1"/>
    <col min="12050" max="12050" width="12.28515625" customWidth="1"/>
    <col min="12051" max="12051" width="9.28515625" bestFit="1" customWidth="1"/>
    <col min="12052" max="12053" width="11.140625" customWidth="1"/>
    <col min="12054" max="12054" width="9.28515625" bestFit="1" customWidth="1"/>
    <col min="12055" max="12055" width="11.28515625" customWidth="1"/>
    <col min="12056" max="12056" width="11" customWidth="1"/>
    <col min="12057" max="12057" width="9.28515625" bestFit="1" customWidth="1"/>
    <col min="12058" max="12058" width="11.140625" customWidth="1"/>
    <col min="12059" max="12059" width="11.28515625" customWidth="1"/>
    <col min="12060" max="12060" width="9.28515625" bestFit="1" customWidth="1"/>
    <col min="12061" max="12061" width="11.5703125" customWidth="1"/>
    <col min="12062" max="12062" width="12.28515625" customWidth="1"/>
    <col min="12063" max="12063" width="10.42578125" customWidth="1"/>
    <col min="12064" max="12064" width="11.28515625" customWidth="1"/>
    <col min="12065" max="12065" width="12" customWidth="1"/>
    <col min="12066" max="12066" width="10.7109375" customWidth="1"/>
    <col min="12067" max="12067" width="10.5703125" customWidth="1"/>
    <col min="12068" max="12068" width="10.28515625" customWidth="1"/>
    <col min="12069" max="12069" width="12.42578125" customWidth="1"/>
    <col min="12070" max="12070" width="12.85546875" customWidth="1"/>
    <col min="12071" max="12071" width="11" customWidth="1"/>
    <col min="12072" max="12072" width="12.140625" customWidth="1"/>
    <col min="12073" max="12073" width="13.140625" customWidth="1"/>
    <col min="12074" max="12074" width="13.5703125" customWidth="1"/>
    <col min="12075" max="12076" width="9.42578125" bestFit="1" customWidth="1"/>
    <col min="12081" max="12081" width="11.85546875" customWidth="1"/>
    <col min="12291" max="12291" width="44.140625" customWidth="1"/>
    <col min="12292" max="12292" width="11" bestFit="1" customWidth="1"/>
    <col min="12293" max="12298" width="9.28515625" bestFit="1" customWidth="1"/>
    <col min="12300" max="12301" width="9.28515625" bestFit="1" customWidth="1"/>
    <col min="12302" max="12303" width="9.7109375" bestFit="1" customWidth="1"/>
    <col min="12304" max="12304" width="9.28515625" bestFit="1" customWidth="1"/>
    <col min="12305" max="12305" width="13" customWidth="1"/>
    <col min="12306" max="12306" width="12.28515625" customWidth="1"/>
    <col min="12307" max="12307" width="9.28515625" bestFit="1" customWidth="1"/>
    <col min="12308" max="12309" width="11.140625" customWidth="1"/>
    <col min="12310" max="12310" width="9.28515625" bestFit="1" customWidth="1"/>
    <col min="12311" max="12311" width="11.28515625" customWidth="1"/>
    <col min="12312" max="12312" width="11" customWidth="1"/>
    <col min="12313" max="12313" width="9.28515625" bestFit="1" customWidth="1"/>
    <col min="12314" max="12314" width="11.140625" customWidth="1"/>
    <col min="12315" max="12315" width="11.28515625" customWidth="1"/>
    <col min="12316" max="12316" width="9.28515625" bestFit="1" customWidth="1"/>
    <col min="12317" max="12317" width="11.5703125" customWidth="1"/>
    <col min="12318" max="12318" width="12.28515625" customWidth="1"/>
    <col min="12319" max="12319" width="10.42578125" customWidth="1"/>
    <col min="12320" max="12320" width="11.28515625" customWidth="1"/>
    <col min="12321" max="12321" width="12" customWidth="1"/>
    <col min="12322" max="12322" width="10.7109375" customWidth="1"/>
    <col min="12323" max="12323" width="10.5703125" customWidth="1"/>
    <col min="12324" max="12324" width="10.28515625" customWidth="1"/>
    <col min="12325" max="12325" width="12.42578125" customWidth="1"/>
    <col min="12326" max="12326" width="12.85546875" customWidth="1"/>
    <col min="12327" max="12327" width="11" customWidth="1"/>
    <col min="12328" max="12328" width="12.140625" customWidth="1"/>
    <col min="12329" max="12329" width="13.140625" customWidth="1"/>
    <col min="12330" max="12330" width="13.5703125" customWidth="1"/>
    <col min="12331" max="12332" width="9.42578125" bestFit="1" customWidth="1"/>
    <col min="12337" max="12337" width="11.85546875" customWidth="1"/>
    <col min="12547" max="12547" width="44.140625" customWidth="1"/>
    <col min="12548" max="12548" width="11" bestFit="1" customWidth="1"/>
    <col min="12549" max="12554" width="9.28515625" bestFit="1" customWidth="1"/>
    <col min="12556" max="12557" width="9.28515625" bestFit="1" customWidth="1"/>
    <col min="12558" max="12559" width="9.7109375" bestFit="1" customWidth="1"/>
    <col min="12560" max="12560" width="9.28515625" bestFit="1" customWidth="1"/>
    <col min="12561" max="12561" width="13" customWidth="1"/>
    <col min="12562" max="12562" width="12.28515625" customWidth="1"/>
    <col min="12563" max="12563" width="9.28515625" bestFit="1" customWidth="1"/>
    <col min="12564" max="12565" width="11.140625" customWidth="1"/>
    <col min="12566" max="12566" width="9.28515625" bestFit="1" customWidth="1"/>
    <col min="12567" max="12567" width="11.28515625" customWidth="1"/>
    <col min="12568" max="12568" width="11" customWidth="1"/>
    <col min="12569" max="12569" width="9.28515625" bestFit="1" customWidth="1"/>
    <col min="12570" max="12570" width="11.140625" customWidth="1"/>
    <col min="12571" max="12571" width="11.28515625" customWidth="1"/>
    <col min="12572" max="12572" width="9.28515625" bestFit="1" customWidth="1"/>
    <col min="12573" max="12573" width="11.5703125" customWidth="1"/>
    <col min="12574" max="12574" width="12.28515625" customWidth="1"/>
    <col min="12575" max="12575" width="10.42578125" customWidth="1"/>
    <col min="12576" max="12576" width="11.28515625" customWidth="1"/>
    <col min="12577" max="12577" width="12" customWidth="1"/>
    <col min="12578" max="12578" width="10.7109375" customWidth="1"/>
    <col min="12579" max="12579" width="10.5703125" customWidth="1"/>
    <col min="12580" max="12580" width="10.28515625" customWidth="1"/>
    <col min="12581" max="12581" width="12.42578125" customWidth="1"/>
    <col min="12582" max="12582" width="12.85546875" customWidth="1"/>
    <col min="12583" max="12583" width="11" customWidth="1"/>
    <col min="12584" max="12584" width="12.140625" customWidth="1"/>
    <col min="12585" max="12585" width="13.140625" customWidth="1"/>
    <col min="12586" max="12586" width="13.5703125" customWidth="1"/>
    <col min="12587" max="12588" width="9.42578125" bestFit="1" customWidth="1"/>
    <col min="12593" max="12593" width="11.85546875" customWidth="1"/>
    <col min="12803" max="12803" width="44.140625" customWidth="1"/>
    <col min="12804" max="12804" width="11" bestFit="1" customWidth="1"/>
    <col min="12805" max="12810" width="9.28515625" bestFit="1" customWidth="1"/>
    <col min="12812" max="12813" width="9.28515625" bestFit="1" customWidth="1"/>
    <col min="12814" max="12815" width="9.7109375" bestFit="1" customWidth="1"/>
    <col min="12816" max="12816" width="9.28515625" bestFit="1" customWidth="1"/>
    <col min="12817" max="12817" width="13" customWidth="1"/>
    <col min="12818" max="12818" width="12.28515625" customWidth="1"/>
    <col min="12819" max="12819" width="9.28515625" bestFit="1" customWidth="1"/>
    <col min="12820" max="12821" width="11.140625" customWidth="1"/>
    <col min="12822" max="12822" width="9.28515625" bestFit="1" customWidth="1"/>
    <col min="12823" max="12823" width="11.28515625" customWidth="1"/>
    <col min="12824" max="12824" width="11" customWidth="1"/>
    <col min="12825" max="12825" width="9.28515625" bestFit="1" customWidth="1"/>
    <col min="12826" max="12826" width="11.140625" customWidth="1"/>
    <col min="12827" max="12827" width="11.28515625" customWidth="1"/>
    <col min="12828" max="12828" width="9.28515625" bestFit="1" customWidth="1"/>
    <col min="12829" max="12829" width="11.5703125" customWidth="1"/>
    <col min="12830" max="12830" width="12.28515625" customWidth="1"/>
    <col min="12831" max="12831" width="10.42578125" customWidth="1"/>
    <col min="12832" max="12832" width="11.28515625" customWidth="1"/>
    <col min="12833" max="12833" width="12" customWidth="1"/>
    <col min="12834" max="12834" width="10.7109375" customWidth="1"/>
    <col min="12835" max="12835" width="10.5703125" customWidth="1"/>
    <col min="12836" max="12836" width="10.28515625" customWidth="1"/>
    <col min="12837" max="12837" width="12.42578125" customWidth="1"/>
    <col min="12838" max="12838" width="12.85546875" customWidth="1"/>
    <col min="12839" max="12839" width="11" customWidth="1"/>
    <col min="12840" max="12840" width="12.140625" customWidth="1"/>
    <col min="12841" max="12841" width="13.140625" customWidth="1"/>
    <col min="12842" max="12842" width="13.5703125" customWidth="1"/>
    <col min="12843" max="12844" width="9.42578125" bestFit="1" customWidth="1"/>
    <col min="12849" max="12849" width="11.85546875" customWidth="1"/>
    <col min="13059" max="13059" width="44.140625" customWidth="1"/>
    <col min="13060" max="13060" width="11" bestFit="1" customWidth="1"/>
    <col min="13061" max="13066" width="9.28515625" bestFit="1" customWidth="1"/>
    <col min="13068" max="13069" width="9.28515625" bestFit="1" customWidth="1"/>
    <col min="13070" max="13071" width="9.7109375" bestFit="1" customWidth="1"/>
    <col min="13072" max="13072" width="9.28515625" bestFit="1" customWidth="1"/>
    <col min="13073" max="13073" width="13" customWidth="1"/>
    <col min="13074" max="13074" width="12.28515625" customWidth="1"/>
    <col min="13075" max="13075" width="9.28515625" bestFit="1" customWidth="1"/>
    <col min="13076" max="13077" width="11.140625" customWidth="1"/>
    <col min="13078" max="13078" width="9.28515625" bestFit="1" customWidth="1"/>
    <col min="13079" max="13079" width="11.28515625" customWidth="1"/>
    <col min="13080" max="13080" width="11" customWidth="1"/>
    <col min="13081" max="13081" width="9.28515625" bestFit="1" customWidth="1"/>
    <col min="13082" max="13082" width="11.140625" customWidth="1"/>
    <col min="13083" max="13083" width="11.28515625" customWidth="1"/>
    <col min="13084" max="13084" width="9.28515625" bestFit="1" customWidth="1"/>
    <col min="13085" max="13085" width="11.5703125" customWidth="1"/>
    <col min="13086" max="13086" width="12.28515625" customWidth="1"/>
    <col min="13087" max="13087" width="10.42578125" customWidth="1"/>
    <col min="13088" max="13088" width="11.28515625" customWidth="1"/>
    <col min="13089" max="13089" width="12" customWidth="1"/>
    <col min="13090" max="13090" width="10.7109375" customWidth="1"/>
    <col min="13091" max="13091" width="10.5703125" customWidth="1"/>
    <col min="13092" max="13092" width="10.28515625" customWidth="1"/>
    <col min="13093" max="13093" width="12.42578125" customWidth="1"/>
    <col min="13094" max="13094" width="12.85546875" customWidth="1"/>
    <col min="13095" max="13095" width="11" customWidth="1"/>
    <col min="13096" max="13096" width="12.140625" customWidth="1"/>
    <col min="13097" max="13097" width="13.140625" customWidth="1"/>
    <col min="13098" max="13098" width="13.5703125" customWidth="1"/>
    <col min="13099" max="13100" width="9.42578125" bestFit="1" customWidth="1"/>
    <col min="13105" max="13105" width="11.85546875" customWidth="1"/>
    <col min="13315" max="13315" width="44.140625" customWidth="1"/>
    <col min="13316" max="13316" width="11" bestFit="1" customWidth="1"/>
    <col min="13317" max="13322" width="9.28515625" bestFit="1" customWidth="1"/>
    <col min="13324" max="13325" width="9.28515625" bestFit="1" customWidth="1"/>
    <col min="13326" max="13327" width="9.7109375" bestFit="1" customWidth="1"/>
    <col min="13328" max="13328" width="9.28515625" bestFit="1" customWidth="1"/>
    <col min="13329" max="13329" width="13" customWidth="1"/>
    <col min="13330" max="13330" width="12.28515625" customWidth="1"/>
    <col min="13331" max="13331" width="9.28515625" bestFit="1" customWidth="1"/>
    <col min="13332" max="13333" width="11.140625" customWidth="1"/>
    <col min="13334" max="13334" width="9.28515625" bestFit="1" customWidth="1"/>
    <col min="13335" max="13335" width="11.28515625" customWidth="1"/>
    <col min="13336" max="13336" width="11" customWidth="1"/>
    <col min="13337" max="13337" width="9.28515625" bestFit="1" customWidth="1"/>
    <col min="13338" max="13338" width="11.140625" customWidth="1"/>
    <col min="13339" max="13339" width="11.28515625" customWidth="1"/>
    <col min="13340" max="13340" width="9.28515625" bestFit="1" customWidth="1"/>
    <col min="13341" max="13341" width="11.5703125" customWidth="1"/>
    <col min="13342" max="13342" width="12.28515625" customWidth="1"/>
    <col min="13343" max="13343" width="10.42578125" customWidth="1"/>
    <col min="13344" max="13344" width="11.28515625" customWidth="1"/>
    <col min="13345" max="13345" width="12" customWidth="1"/>
    <col min="13346" max="13346" width="10.7109375" customWidth="1"/>
    <col min="13347" max="13347" width="10.5703125" customWidth="1"/>
    <col min="13348" max="13348" width="10.28515625" customWidth="1"/>
    <col min="13349" max="13349" width="12.42578125" customWidth="1"/>
    <col min="13350" max="13350" width="12.85546875" customWidth="1"/>
    <col min="13351" max="13351" width="11" customWidth="1"/>
    <col min="13352" max="13352" width="12.140625" customWidth="1"/>
    <col min="13353" max="13353" width="13.140625" customWidth="1"/>
    <col min="13354" max="13354" width="13.5703125" customWidth="1"/>
    <col min="13355" max="13356" width="9.42578125" bestFit="1" customWidth="1"/>
    <col min="13361" max="13361" width="11.85546875" customWidth="1"/>
    <col min="13571" max="13571" width="44.140625" customWidth="1"/>
    <col min="13572" max="13572" width="11" bestFit="1" customWidth="1"/>
    <col min="13573" max="13578" width="9.28515625" bestFit="1" customWidth="1"/>
    <col min="13580" max="13581" width="9.28515625" bestFit="1" customWidth="1"/>
    <col min="13582" max="13583" width="9.7109375" bestFit="1" customWidth="1"/>
    <col min="13584" max="13584" width="9.28515625" bestFit="1" customWidth="1"/>
    <col min="13585" max="13585" width="13" customWidth="1"/>
    <col min="13586" max="13586" width="12.28515625" customWidth="1"/>
    <col min="13587" max="13587" width="9.28515625" bestFit="1" customWidth="1"/>
    <col min="13588" max="13589" width="11.140625" customWidth="1"/>
    <col min="13590" max="13590" width="9.28515625" bestFit="1" customWidth="1"/>
    <col min="13591" max="13591" width="11.28515625" customWidth="1"/>
    <col min="13592" max="13592" width="11" customWidth="1"/>
    <col min="13593" max="13593" width="9.28515625" bestFit="1" customWidth="1"/>
    <col min="13594" max="13594" width="11.140625" customWidth="1"/>
    <col min="13595" max="13595" width="11.28515625" customWidth="1"/>
    <col min="13596" max="13596" width="9.28515625" bestFit="1" customWidth="1"/>
    <col min="13597" max="13597" width="11.5703125" customWidth="1"/>
    <col min="13598" max="13598" width="12.28515625" customWidth="1"/>
    <col min="13599" max="13599" width="10.42578125" customWidth="1"/>
    <col min="13600" max="13600" width="11.28515625" customWidth="1"/>
    <col min="13601" max="13601" width="12" customWidth="1"/>
    <col min="13602" max="13602" width="10.7109375" customWidth="1"/>
    <col min="13603" max="13603" width="10.5703125" customWidth="1"/>
    <col min="13604" max="13604" width="10.28515625" customWidth="1"/>
    <col min="13605" max="13605" width="12.42578125" customWidth="1"/>
    <col min="13606" max="13606" width="12.85546875" customWidth="1"/>
    <col min="13607" max="13607" width="11" customWidth="1"/>
    <col min="13608" max="13608" width="12.140625" customWidth="1"/>
    <col min="13609" max="13609" width="13.140625" customWidth="1"/>
    <col min="13610" max="13610" width="13.5703125" customWidth="1"/>
    <col min="13611" max="13612" width="9.42578125" bestFit="1" customWidth="1"/>
    <col min="13617" max="13617" width="11.85546875" customWidth="1"/>
    <col min="13827" max="13827" width="44.140625" customWidth="1"/>
    <col min="13828" max="13828" width="11" bestFit="1" customWidth="1"/>
    <col min="13829" max="13834" width="9.28515625" bestFit="1" customWidth="1"/>
    <col min="13836" max="13837" width="9.28515625" bestFit="1" customWidth="1"/>
    <col min="13838" max="13839" width="9.7109375" bestFit="1" customWidth="1"/>
    <col min="13840" max="13840" width="9.28515625" bestFit="1" customWidth="1"/>
    <col min="13841" max="13841" width="13" customWidth="1"/>
    <col min="13842" max="13842" width="12.28515625" customWidth="1"/>
    <col min="13843" max="13843" width="9.28515625" bestFit="1" customWidth="1"/>
    <col min="13844" max="13845" width="11.140625" customWidth="1"/>
    <col min="13846" max="13846" width="9.28515625" bestFit="1" customWidth="1"/>
    <col min="13847" max="13847" width="11.28515625" customWidth="1"/>
    <col min="13848" max="13848" width="11" customWidth="1"/>
    <col min="13849" max="13849" width="9.28515625" bestFit="1" customWidth="1"/>
    <col min="13850" max="13850" width="11.140625" customWidth="1"/>
    <col min="13851" max="13851" width="11.28515625" customWidth="1"/>
    <col min="13852" max="13852" width="9.28515625" bestFit="1" customWidth="1"/>
    <col min="13853" max="13853" width="11.5703125" customWidth="1"/>
    <col min="13854" max="13854" width="12.28515625" customWidth="1"/>
    <col min="13855" max="13855" width="10.42578125" customWidth="1"/>
    <col min="13856" max="13856" width="11.28515625" customWidth="1"/>
    <col min="13857" max="13857" width="12" customWidth="1"/>
    <col min="13858" max="13858" width="10.7109375" customWidth="1"/>
    <col min="13859" max="13859" width="10.5703125" customWidth="1"/>
    <col min="13860" max="13860" width="10.28515625" customWidth="1"/>
    <col min="13861" max="13861" width="12.42578125" customWidth="1"/>
    <col min="13862" max="13862" width="12.85546875" customWidth="1"/>
    <col min="13863" max="13863" width="11" customWidth="1"/>
    <col min="13864" max="13864" width="12.140625" customWidth="1"/>
    <col min="13865" max="13865" width="13.140625" customWidth="1"/>
    <col min="13866" max="13866" width="13.5703125" customWidth="1"/>
    <col min="13867" max="13868" width="9.42578125" bestFit="1" customWidth="1"/>
    <col min="13873" max="13873" width="11.85546875" customWidth="1"/>
    <col min="14083" max="14083" width="44.140625" customWidth="1"/>
    <col min="14084" max="14084" width="11" bestFit="1" customWidth="1"/>
    <col min="14085" max="14090" width="9.28515625" bestFit="1" customWidth="1"/>
    <col min="14092" max="14093" width="9.28515625" bestFit="1" customWidth="1"/>
    <col min="14094" max="14095" width="9.7109375" bestFit="1" customWidth="1"/>
    <col min="14096" max="14096" width="9.28515625" bestFit="1" customWidth="1"/>
    <col min="14097" max="14097" width="13" customWidth="1"/>
    <col min="14098" max="14098" width="12.28515625" customWidth="1"/>
    <col min="14099" max="14099" width="9.28515625" bestFit="1" customWidth="1"/>
    <col min="14100" max="14101" width="11.140625" customWidth="1"/>
    <col min="14102" max="14102" width="9.28515625" bestFit="1" customWidth="1"/>
    <col min="14103" max="14103" width="11.28515625" customWidth="1"/>
    <col min="14104" max="14104" width="11" customWidth="1"/>
    <col min="14105" max="14105" width="9.28515625" bestFit="1" customWidth="1"/>
    <col min="14106" max="14106" width="11.140625" customWidth="1"/>
    <col min="14107" max="14107" width="11.28515625" customWidth="1"/>
    <col min="14108" max="14108" width="9.28515625" bestFit="1" customWidth="1"/>
    <col min="14109" max="14109" width="11.5703125" customWidth="1"/>
    <col min="14110" max="14110" width="12.28515625" customWidth="1"/>
    <col min="14111" max="14111" width="10.42578125" customWidth="1"/>
    <col min="14112" max="14112" width="11.28515625" customWidth="1"/>
    <col min="14113" max="14113" width="12" customWidth="1"/>
    <col min="14114" max="14114" width="10.7109375" customWidth="1"/>
    <col min="14115" max="14115" width="10.5703125" customWidth="1"/>
    <col min="14116" max="14116" width="10.28515625" customWidth="1"/>
    <col min="14117" max="14117" width="12.42578125" customWidth="1"/>
    <col min="14118" max="14118" width="12.85546875" customWidth="1"/>
    <col min="14119" max="14119" width="11" customWidth="1"/>
    <col min="14120" max="14120" width="12.140625" customWidth="1"/>
    <col min="14121" max="14121" width="13.140625" customWidth="1"/>
    <col min="14122" max="14122" width="13.5703125" customWidth="1"/>
    <col min="14123" max="14124" width="9.42578125" bestFit="1" customWidth="1"/>
    <col min="14129" max="14129" width="11.85546875" customWidth="1"/>
    <col min="14339" max="14339" width="44.140625" customWidth="1"/>
    <col min="14340" max="14340" width="11" bestFit="1" customWidth="1"/>
    <col min="14341" max="14346" width="9.28515625" bestFit="1" customWidth="1"/>
    <col min="14348" max="14349" width="9.28515625" bestFit="1" customWidth="1"/>
    <col min="14350" max="14351" width="9.7109375" bestFit="1" customWidth="1"/>
    <col min="14352" max="14352" width="9.28515625" bestFit="1" customWidth="1"/>
    <col min="14353" max="14353" width="13" customWidth="1"/>
    <col min="14354" max="14354" width="12.28515625" customWidth="1"/>
    <col min="14355" max="14355" width="9.28515625" bestFit="1" customWidth="1"/>
    <col min="14356" max="14357" width="11.140625" customWidth="1"/>
    <col min="14358" max="14358" width="9.28515625" bestFit="1" customWidth="1"/>
    <col min="14359" max="14359" width="11.28515625" customWidth="1"/>
    <col min="14360" max="14360" width="11" customWidth="1"/>
    <col min="14361" max="14361" width="9.28515625" bestFit="1" customWidth="1"/>
    <col min="14362" max="14362" width="11.140625" customWidth="1"/>
    <col min="14363" max="14363" width="11.28515625" customWidth="1"/>
    <col min="14364" max="14364" width="9.28515625" bestFit="1" customWidth="1"/>
    <col min="14365" max="14365" width="11.5703125" customWidth="1"/>
    <col min="14366" max="14366" width="12.28515625" customWidth="1"/>
    <col min="14367" max="14367" width="10.42578125" customWidth="1"/>
    <col min="14368" max="14368" width="11.28515625" customWidth="1"/>
    <col min="14369" max="14369" width="12" customWidth="1"/>
    <col min="14370" max="14370" width="10.7109375" customWidth="1"/>
    <col min="14371" max="14371" width="10.5703125" customWidth="1"/>
    <col min="14372" max="14372" width="10.28515625" customWidth="1"/>
    <col min="14373" max="14373" width="12.42578125" customWidth="1"/>
    <col min="14374" max="14374" width="12.85546875" customWidth="1"/>
    <col min="14375" max="14375" width="11" customWidth="1"/>
    <col min="14376" max="14376" width="12.140625" customWidth="1"/>
    <col min="14377" max="14377" width="13.140625" customWidth="1"/>
    <col min="14378" max="14378" width="13.5703125" customWidth="1"/>
    <col min="14379" max="14380" width="9.42578125" bestFit="1" customWidth="1"/>
    <col min="14385" max="14385" width="11.85546875" customWidth="1"/>
    <col min="14595" max="14595" width="44.140625" customWidth="1"/>
    <col min="14596" max="14596" width="11" bestFit="1" customWidth="1"/>
    <col min="14597" max="14602" width="9.28515625" bestFit="1" customWidth="1"/>
    <col min="14604" max="14605" width="9.28515625" bestFit="1" customWidth="1"/>
    <col min="14606" max="14607" width="9.7109375" bestFit="1" customWidth="1"/>
    <col min="14608" max="14608" width="9.28515625" bestFit="1" customWidth="1"/>
    <col min="14609" max="14609" width="13" customWidth="1"/>
    <col min="14610" max="14610" width="12.28515625" customWidth="1"/>
    <col min="14611" max="14611" width="9.28515625" bestFit="1" customWidth="1"/>
    <col min="14612" max="14613" width="11.140625" customWidth="1"/>
    <col min="14614" max="14614" width="9.28515625" bestFit="1" customWidth="1"/>
    <col min="14615" max="14615" width="11.28515625" customWidth="1"/>
    <col min="14616" max="14616" width="11" customWidth="1"/>
    <col min="14617" max="14617" width="9.28515625" bestFit="1" customWidth="1"/>
    <col min="14618" max="14618" width="11.140625" customWidth="1"/>
    <col min="14619" max="14619" width="11.28515625" customWidth="1"/>
    <col min="14620" max="14620" width="9.28515625" bestFit="1" customWidth="1"/>
    <col min="14621" max="14621" width="11.5703125" customWidth="1"/>
    <col min="14622" max="14622" width="12.28515625" customWidth="1"/>
    <col min="14623" max="14623" width="10.42578125" customWidth="1"/>
    <col min="14624" max="14624" width="11.28515625" customWidth="1"/>
    <col min="14625" max="14625" width="12" customWidth="1"/>
    <col min="14626" max="14626" width="10.7109375" customWidth="1"/>
    <col min="14627" max="14627" width="10.5703125" customWidth="1"/>
    <col min="14628" max="14628" width="10.28515625" customWidth="1"/>
    <col min="14629" max="14629" width="12.42578125" customWidth="1"/>
    <col min="14630" max="14630" width="12.85546875" customWidth="1"/>
    <col min="14631" max="14631" width="11" customWidth="1"/>
    <col min="14632" max="14632" width="12.140625" customWidth="1"/>
    <col min="14633" max="14633" width="13.140625" customWidth="1"/>
    <col min="14634" max="14634" width="13.5703125" customWidth="1"/>
    <col min="14635" max="14636" width="9.42578125" bestFit="1" customWidth="1"/>
    <col min="14641" max="14641" width="11.85546875" customWidth="1"/>
    <col min="14851" max="14851" width="44.140625" customWidth="1"/>
    <col min="14852" max="14852" width="11" bestFit="1" customWidth="1"/>
    <col min="14853" max="14858" width="9.28515625" bestFit="1" customWidth="1"/>
    <col min="14860" max="14861" width="9.28515625" bestFit="1" customWidth="1"/>
    <col min="14862" max="14863" width="9.7109375" bestFit="1" customWidth="1"/>
    <col min="14864" max="14864" width="9.28515625" bestFit="1" customWidth="1"/>
    <col min="14865" max="14865" width="13" customWidth="1"/>
    <col min="14866" max="14866" width="12.28515625" customWidth="1"/>
    <col min="14867" max="14867" width="9.28515625" bestFit="1" customWidth="1"/>
    <col min="14868" max="14869" width="11.140625" customWidth="1"/>
    <col min="14870" max="14870" width="9.28515625" bestFit="1" customWidth="1"/>
    <col min="14871" max="14871" width="11.28515625" customWidth="1"/>
    <col min="14872" max="14872" width="11" customWidth="1"/>
    <col min="14873" max="14873" width="9.28515625" bestFit="1" customWidth="1"/>
    <col min="14874" max="14874" width="11.140625" customWidth="1"/>
    <col min="14875" max="14875" width="11.28515625" customWidth="1"/>
    <col min="14876" max="14876" width="9.28515625" bestFit="1" customWidth="1"/>
    <col min="14877" max="14877" width="11.5703125" customWidth="1"/>
    <col min="14878" max="14878" width="12.28515625" customWidth="1"/>
    <col min="14879" max="14879" width="10.42578125" customWidth="1"/>
    <col min="14880" max="14880" width="11.28515625" customWidth="1"/>
    <col min="14881" max="14881" width="12" customWidth="1"/>
    <col min="14882" max="14882" width="10.7109375" customWidth="1"/>
    <col min="14883" max="14883" width="10.5703125" customWidth="1"/>
    <col min="14884" max="14884" width="10.28515625" customWidth="1"/>
    <col min="14885" max="14885" width="12.42578125" customWidth="1"/>
    <col min="14886" max="14886" width="12.85546875" customWidth="1"/>
    <col min="14887" max="14887" width="11" customWidth="1"/>
    <col min="14888" max="14888" width="12.140625" customWidth="1"/>
    <col min="14889" max="14889" width="13.140625" customWidth="1"/>
    <col min="14890" max="14890" width="13.5703125" customWidth="1"/>
    <col min="14891" max="14892" width="9.42578125" bestFit="1" customWidth="1"/>
    <col min="14897" max="14897" width="11.85546875" customWidth="1"/>
    <col min="15107" max="15107" width="44.140625" customWidth="1"/>
    <col min="15108" max="15108" width="11" bestFit="1" customWidth="1"/>
    <col min="15109" max="15114" width="9.28515625" bestFit="1" customWidth="1"/>
    <col min="15116" max="15117" width="9.28515625" bestFit="1" customWidth="1"/>
    <col min="15118" max="15119" width="9.7109375" bestFit="1" customWidth="1"/>
    <col min="15120" max="15120" width="9.28515625" bestFit="1" customWidth="1"/>
    <col min="15121" max="15121" width="13" customWidth="1"/>
    <col min="15122" max="15122" width="12.28515625" customWidth="1"/>
    <col min="15123" max="15123" width="9.28515625" bestFit="1" customWidth="1"/>
    <col min="15124" max="15125" width="11.140625" customWidth="1"/>
    <col min="15126" max="15126" width="9.28515625" bestFit="1" customWidth="1"/>
    <col min="15127" max="15127" width="11.28515625" customWidth="1"/>
    <col min="15128" max="15128" width="11" customWidth="1"/>
    <col min="15129" max="15129" width="9.28515625" bestFit="1" customWidth="1"/>
    <col min="15130" max="15130" width="11.140625" customWidth="1"/>
    <col min="15131" max="15131" width="11.28515625" customWidth="1"/>
    <col min="15132" max="15132" width="9.28515625" bestFit="1" customWidth="1"/>
    <col min="15133" max="15133" width="11.5703125" customWidth="1"/>
    <col min="15134" max="15134" width="12.28515625" customWidth="1"/>
    <col min="15135" max="15135" width="10.42578125" customWidth="1"/>
    <col min="15136" max="15136" width="11.28515625" customWidth="1"/>
    <col min="15137" max="15137" width="12" customWidth="1"/>
    <col min="15138" max="15138" width="10.7109375" customWidth="1"/>
    <col min="15139" max="15139" width="10.5703125" customWidth="1"/>
    <col min="15140" max="15140" width="10.28515625" customWidth="1"/>
    <col min="15141" max="15141" width="12.42578125" customWidth="1"/>
    <col min="15142" max="15142" width="12.85546875" customWidth="1"/>
    <col min="15143" max="15143" width="11" customWidth="1"/>
    <col min="15144" max="15144" width="12.140625" customWidth="1"/>
    <col min="15145" max="15145" width="13.140625" customWidth="1"/>
    <col min="15146" max="15146" width="13.5703125" customWidth="1"/>
    <col min="15147" max="15148" width="9.42578125" bestFit="1" customWidth="1"/>
    <col min="15153" max="15153" width="11.85546875" customWidth="1"/>
    <col min="15363" max="15363" width="44.140625" customWidth="1"/>
    <col min="15364" max="15364" width="11" bestFit="1" customWidth="1"/>
    <col min="15365" max="15370" width="9.28515625" bestFit="1" customWidth="1"/>
    <col min="15372" max="15373" width="9.28515625" bestFit="1" customWidth="1"/>
    <col min="15374" max="15375" width="9.7109375" bestFit="1" customWidth="1"/>
    <col min="15376" max="15376" width="9.28515625" bestFit="1" customWidth="1"/>
    <col min="15377" max="15377" width="13" customWidth="1"/>
    <col min="15378" max="15378" width="12.28515625" customWidth="1"/>
    <col min="15379" max="15379" width="9.28515625" bestFit="1" customWidth="1"/>
    <col min="15380" max="15381" width="11.140625" customWidth="1"/>
    <col min="15382" max="15382" width="9.28515625" bestFit="1" customWidth="1"/>
    <col min="15383" max="15383" width="11.28515625" customWidth="1"/>
    <col min="15384" max="15384" width="11" customWidth="1"/>
    <col min="15385" max="15385" width="9.28515625" bestFit="1" customWidth="1"/>
    <col min="15386" max="15386" width="11.140625" customWidth="1"/>
    <col min="15387" max="15387" width="11.28515625" customWidth="1"/>
    <col min="15388" max="15388" width="9.28515625" bestFit="1" customWidth="1"/>
    <col min="15389" max="15389" width="11.5703125" customWidth="1"/>
    <col min="15390" max="15390" width="12.28515625" customWidth="1"/>
    <col min="15391" max="15391" width="10.42578125" customWidth="1"/>
    <col min="15392" max="15392" width="11.28515625" customWidth="1"/>
    <col min="15393" max="15393" width="12" customWidth="1"/>
    <col min="15394" max="15394" width="10.7109375" customWidth="1"/>
    <col min="15395" max="15395" width="10.5703125" customWidth="1"/>
    <col min="15396" max="15396" width="10.28515625" customWidth="1"/>
    <col min="15397" max="15397" width="12.42578125" customWidth="1"/>
    <col min="15398" max="15398" width="12.85546875" customWidth="1"/>
    <col min="15399" max="15399" width="11" customWidth="1"/>
    <col min="15400" max="15400" width="12.140625" customWidth="1"/>
    <col min="15401" max="15401" width="13.140625" customWidth="1"/>
    <col min="15402" max="15402" width="13.5703125" customWidth="1"/>
    <col min="15403" max="15404" width="9.42578125" bestFit="1" customWidth="1"/>
    <col min="15409" max="15409" width="11.85546875" customWidth="1"/>
    <col min="15619" max="15619" width="44.140625" customWidth="1"/>
    <col min="15620" max="15620" width="11" bestFit="1" customWidth="1"/>
    <col min="15621" max="15626" width="9.28515625" bestFit="1" customWidth="1"/>
    <col min="15628" max="15629" width="9.28515625" bestFit="1" customWidth="1"/>
    <col min="15630" max="15631" width="9.7109375" bestFit="1" customWidth="1"/>
    <col min="15632" max="15632" width="9.28515625" bestFit="1" customWidth="1"/>
    <col min="15633" max="15633" width="13" customWidth="1"/>
    <col min="15634" max="15634" width="12.28515625" customWidth="1"/>
    <col min="15635" max="15635" width="9.28515625" bestFit="1" customWidth="1"/>
    <col min="15636" max="15637" width="11.140625" customWidth="1"/>
    <col min="15638" max="15638" width="9.28515625" bestFit="1" customWidth="1"/>
    <col min="15639" max="15639" width="11.28515625" customWidth="1"/>
    <col min="15640" max="15640" width="11" customWidth="1"/>
    <col min="15641" max="15641" width="9.28515625" bestFit="1" customWidth="1"/>
    <col min="15642" max="15642" width="11.140625" customWidth="1"/>
    <col min="15643" max="15643" width="11.28515625" customWidth="1"/>
    <col min="15644" max="15644" width="9.28515625" bestFit="1" customWidth="1"/>
    <col min="15645" max="15645" width="11.5703125" customWidth="1"/>
    <col min="15646" max="15646" width="12.28515625" customWidth="1"/>
    <col min="15647" max="15647" width="10.42578125" customWidth="1"/>
    <col min="15648" max="15648" width="11.28515625" customWidth="1"/>
    <col min="15649" max="15649" width="12" customWidth="1"/>
    <col min="15650" max="15650" width="10.7109375" customWidth="1"/>
    <col min="15651" max="15651" width="10.5703125" customWidth="1"/>
    <col min="15652" max="15652" width="10.28515625" customWidth="1"/>
    <col min="15653" max="15653" width="12.42578125" customWidth="1"/>
    <col min="15654" max="15654" width="12.85546875" customWidth="1"/>
    <col min="15655" max="15655" width="11" customWidth="1"/>
    <col min="15656" max="15656" width="12.140625" customWidth="1"/>
    <col min="15657" max="15657" width="13.140625" customWidth="1"/>
    <col min="15658" max="15658" width="13.5703125" customWidth="1"/>
    <col min="15659" max="15660" width="9.42578125" bestFit="1" customWidth="1"/>
    <col min="15665" max="15665" width="11.85546875" customWidth="1"/>
    <col min="15875" max="15875" width="44.140625" customWidth="1"/>
    <col min="15876" max="15876" width="11" bestFit="1" customWidth="1"/>
    <col min="15877" max="15882" width="9.28515625" bestFit="1" customWidth="1"/>
    <col min="15884" max="15885" width="9.28515625" bestFit="1" customWidth="1"/>
    <col min="15886" max="15887" width="9.7109375" bestFit="1" customWidth="1"/>
    <col min="15888" max="15888" width="9.28515625" bestFit="1" customWidth="1"/>
    <col min="15889" max="15889" width="13" customWidth="1"/>
    <col min="15890" max="15890" width="12.28515625" customWidth="1"/>
    <col min="15891" max="15891" width="9.28515625" bestFit="1" customWidth="1"/>
    <col min="15892" max="15893" width="11.140625" customWidth="1"/>
    <col min="15894" max="15894" width="9.28515625" bestFit="1" customWidth="1"/>
    <col min="15895" max="15895" width="11.28515625" customWidth="1"/>
    <col min="15896" max="15896" width="11" customWidth="1"/>
    <col min="15897" max="15897" width="9.28515625" bestFit="1" customWidth="1"/>
    <col min="15898" max="15898" width="11.140625" customWidth="1"/>
    <col min="15899" max="15899" width="11.28515625" customWidth="1"/>
    <col min="15900" max="15900" width="9.28515625" bestFit="1" customWidth="1"/>
    <col min="15901" max="15901" width="11.5703125" customWidth="1"/>
    <col min="15902" max="15902" width="12.28515625" customWidth="1"/>
    <col min="15903" max="15903" width="10.42578125" customWidth="1"/>
    <col min="15904" max="15904" width="11.28515625" customWidth="1"/>
    <col min="15905" max="15905" width="12" customWidth="1"/>
    <col min="15906" max="15906" width="10.7109375" customWidth="1"/>
    <col min="15907" max="15907" width="10.5703125" customWidth="1"/>
    <col min="15908" max="15908" width="10.28515625" customWidth="1"/>
    <col min="15909" max="15909" width="12.42578125" customWidth="1"/>
    <col min="15910" max="15910" width="12.85546875" customWidth="1"/>
    <col min="15911" max="15911" width="11" customWidth="1"/>
    <col min="15912" max="15912" width="12.140625" customWidth="1"/>
    <col min="15913" max="15913" width="13.140625" customWidth="1"/>
    <col min="15914" max="15914" width="13.5703125" customWidth="1"/>
    <col min="15915" max="15916" width="9.42578125" bestFit="1" customWidth="1"/>
    <col min="15921" max="15921" width="11.85546875" customWidth="1"/>
    <col min="16131" max="16131" width="44.140625" customWidth="1"/>
    <col min="16132" max="16132" width="11" bestFit="1" customWidth="1"/>
    <col min="16133" max="16138" width="9.28515625" bestFit="1" customWidth="1"/>
    <col min="16140" max="16141" width="9.28515625" bestFit="1" customWidth="1"/>
    <col min="16142" max="16143" width="9.7109375" bestFit="1" customWidth="1"/>
    <col min="16144" max="16144" width="9.28515625" bestFit="1" customWidth="1"/>
    <col min="16145" max="16145" width="13" customWidth="1"/>
    <col min="16146" max="16146" width="12.28515625" customWidth="1"/>
    <col min="16147" max="16147" width="9.28515625" bestFit="1" customWidth="1"/>
    <col min="16148" max="16149" width="11.140625" customWidth="1"/>
    <col min="16150" max="16150" width="9.28515625" bestFit="1" customWidth="1"/>
    <col min="16151" max="16151" width="11.28515625" customWidth="1"/>
    <col min="16152" max="16152" width="11" customWidth="1"/>
    <col min="16153" max="16153" width="9.28515625" bestFit="1" customWidth="1"/>
    <col min="16154" max="16154" width="11.140625" customWidth="1"/>
    <col min="16155" max="16155" width="11.28515625" customWidth="1"/>
    <col min="16156" max="16156" width="9.28515625" bestFit="1" customWidth="1"/>
    <col min="16157" max="16157" width="11.5703125" customWidth="1"/>
    <col min="16158" max="16158" width="12.28515625" customWidth="1"/>
    <col min="16159" max="16159" width="10.42578125" customWidth="1"/>
    <col min="16160" max="16160" width="11.28515625" customWidth="1"/>
    <col min="16161" max="16161" width="12" customWidth="1"/>
    <col min="16162" max="16162" width="10.7109375" customWidth="1"/>
    <col min="16163" max="16163" width="10.5703125" customWidth="1"/>
    <col min="16164" max="16164" width="10.28515625" customWidth="1"/>
    <col min="16165" max="16165" width="12.42578125" customWidth="1"/>
    <col min="16166" max="16166" width="12.85546875" customWidth="1"/>
    <col min="16167" max="16167" width="11" customWidth="1"/>
    <col min="16168" max="16168" width="12.140625" customWidth="1"/>
    <col min="16169" max="16169" width="13.140625" customWidth="1"/>
    <col min="16170" max="16170" width="13.5703125" customWidth="1"/>
    <col min="16171" max="16172" width="9.42578125" bestFit="1" customWidth="1"/>
    <col min="16177" max="16177" width="11.85546875" customWidth="1"/>
  </cols>
  <sheetData>
    <row r="1" spans="2:47" x14ac:dyDescent="0.25">
      <c r="B1" s="166" t="s">
        <v>8</v>
      </c>
      <c r="C1" s="166"/>
      <c r="D1" s="160" t="s">
        <v>17</v>
      </c>
      <c r="E1" s="161"/>
      <c r="F1" s="162"/>
      <c r="G1" s="160" t="s">
        <v>18</v>
      </c>
      <c r="H1" s="161"/>
      <c r="I1" s="162"/>
      <c r="J1" s="160" t="s">
        <v>19</v>
      </c>
      <c r="K1" s="161"/>
      <c r="L1" s="162"/>
      <c r="M1" s="160" t="s">
        <v>20</v>
      </c>
      <c r="N1" s="161"/>
      <c r="O1" s="162"/>
      <c r="P1" s="160" t="s">
        <v>21</v>
      </c>
      <c r="Q1" s="161"/>
      <c r="R1" s="162"/>
      <c r="S1" s="160" t="s">
        <v>22</v>
      </c>
      <c r="T1" s="161"/>
      <c r="U1" s="162"/>
      <c r="V1" s="160" t="s">
        <v>23</v>
      </c>
      <c r="W1" s="161"/>
      <c r="X1" s="162"/>
      <c r="Y1" s="160" t="s">
        <v>24</v>
      </c>
      <c r="Z1" s="161"/>
      <c r="AA1" s="162"/>
      <c r="AB1" s="160" t="s">
        <v>25</v>
      </c>
      <c r="AC1" s="161"/>
      <c r="AD1" s="162"/>
      <c r="AE1" s="160" t="s">
        <v>26</v>
      </c>
      <c r="AF1" s="161"/>
      <c r="AG1" s="162"/>
      <c r="AH1" s="160" t="s">
        <v>27</v>
      </c>
      <c r="AI1" s="161"/>
      <c r="AJ1" s="162"/>
      <c r="AK1" s="160" t="s">
        <v>28</v>
      </c>
      <c r="AL1" s="161"/>
      <c r="AM1" s="162"/>
      <c r="AN1" s="163" t="s">
        <v>29</v>
      </c>
      <c r="AO1" s="164"/>
      <c r="AP1" s="165"/>
      <c r="AQ1" s="45"/>
      <c r="AR1" s="67"/>
      <c r="AS1" s="1"/>
      <c r="AT1" s="1"/>
      <c r="AU1" s="1"/>
    </row>
    <row r="2" spans="2:47" x14ac:dyDescent="0.25">
      <c r="B2" s="167" t="s">
        <v>3</v>
      </c>
      <c r="C2" s="168" t="s">
        <v>7</v>
      </c>
      <c r="D2" s="54" t="s">
        <v>31</v>
      </c>
      <c r="E2" s="24" t="s">
        <v>32</v>
      </c>
      <c r="F2" s="55" t="s">
        <v>33</v>
      </c>
      <c r="G2" s="54" t="s">
        <v>31</v>
      </c>
      <c r="H2" s="24" t="s">
        <v>32</v>
      </c>
      <c r="I2" s="55" t="s">
        <v>33</v>
      </c>
      <c r="J2" s="54" t="s">
        <v>31</v>
      </c>
      <c r="K2" s="24" t="s">
        <v>32</v>
      </c>
      <c r="L2" s="55" t="s">
        <v>33</v>
      </c>
      <c r="M2" s="54" t="s">
        <v>31</v>
      </c>
      <c r="N2" s="24" t="s">
        <v>32</v>
      </c>
      <c r="O2" s="55" t="s">
        <v>33</v>
      </c>
      <c r="P2" s="54" t="s">
        <v>31</v>
      </c>
      <c r="Q2" s="24" t="s">
        <v>32</v>
      </c>
      <c r="R2" s="55" t="s">
        <v>33</v>
      </c>
      <c r="S2" s="54" t="s">
        <v>31</v>
      </c>
      <c r="T2" s="24" t="s">
        <v>32</v>
      </c>
      <c r="U2" s="55" t="s">
        <v>33</v>
      </c>
      <c r="V2" s="54" t="s">
        <v>31</v>
      </c>
      <c r="W2" s="24" t="s">
        <v>32</v>
      </c>
      <c r="X2" s="55" t="s">
        <v>33</v>
      </c>
      <c r="Y2" s="54" t="s">
        <v>31</v>
      </c>
      <c r="Z2" s="24" t="s">
        <v>32</v>
      </c>
      <c r="AA2" s="55" t="s">
        <v>33</v>
      </c>
      <c r="AB2" s="54" t="s">
        <v>31</v>
      </c>
      <c r="AC2" s="24" t="s">
        <v>32</v>
      </c>
      <c r="AD2" s="55" t="s">
        <v>33</v>
      </c>
      <c r="AE2" s="54" t="s">
        <v>31</v>
      </c>
      <c r="AF2" s="24" t="s">
        <v>32</v>
      </c>
      <c r="AG2" s="55" t="s">
        <v>33</v>
      </c>
      <c r="AH2" s="54" t="s">
        <v>31</v>
      </c>
      <c r="AI2" s="24" t="s">
        <v>32</v>
      </c>
      <c r="AJ2" s="55" t="s">
        <v>33</v>
      </c>
      <c r="AK2" s="54" t="s">
        <v>31</v>
      </c>
      <c r="AL2" s="24" t="s">
        <v>32</v>
      </c>
      <c r="AM2" s="55" t="s">
        <v>33</v>
      </c>
      <c r="AN2" s="53" t="s">
        <v>31</v>
      </c>
      <c r="AO2" s="24" t="s">
        <v>32</v>
      </c>
      <c r="AP2" s="63" t="s">
        <v>33</v>
      </c>
      <c r="AQ2" s="48" t="s">
        <v>13</v>
      </c>
      <c r="AR2" s="68" t="s">
        <v>34</v>
      </c>
      <c r="AS2" s="1"/>
      <c r="AT2" s="1"/>
      <c r="AU2" s="1"/>
    </row>
    <row r="3" spans="2:47" x14ac:dyDescent="0.25">
      <c r="B3" s="169"/>
      <c r="C3" s="170"/>
      <c r="D3" s="144">
        <v>0.05</v>
      </c>
      <c r="E3" s="56"/>
      <c r="F3" s="57"/>
      <c r="G3" s="144">
        <v>0.05</v>
      </c>
      <c r="H3" s="56"/>
      <c r="I3" s="57"/>
      <c r="J3" s="144">
        <v>0.1</v>
      </c>
      <c r="K3" s="56"/>
      <c r="L3" s="57"/>
      <c r="M3" s="144">
        <v>0.1</v>
      </c>
      <c r="N3" s="56"/>
      <c r="O3" s="57"/>
      <c r="P3" s="149">
        <v>0.1</v>
      </c>
      <c r="Q3" s="56"/>
      <c r="R3" s="57"/>
      <c r="S3" s="149">
        <v>0.1</v>
      </c>
      <c r="T3" s="56"/>
      <c r="U3" s="57"/>
      <c r="V3" s="149">
        <v>0.1</v>
      </c>
      <c r="W3" s="56"/>
      <c r="X3" s="57"/>
      <c r="Y3" s="149">
        <v>0.1</v>
      </c>
      <c r="Z3" s="56"/>
      <c r="AA3" s="57"/>
      <c r="AB3" s="149">
        <v>0.1</v>
      </c>
      <c r="AC3" s="56"/>
      <c r="AD3" s="57"/>
      <c r="AE3" s="149">
        <v>0.1</v>
      </c>
      <c r="AF3" s="56"/>
      <c r="AG3" s="57"/>
      <c r="AH3" s="149">
        <v>0.05</v>
      </c>
      <c r="AI3" s="56"/>
      <c r="AJ3" s="57"/>
      <c r="AK3" s="144">
        <v>0.05</v>
      </c>
      <c r="AL3" s="56"/>
      <c r="AM3" s="57"/>
      <c r="AN3" s="154">
        <f>D3+G3+J3+M3+P3+S3+V3+Y3+AB3+AE3+AH3+AK3</f>
        <v>1</v>
      </c>
      <c r="AO3" s="82"/>
      <c r="AP3" s="83"/>
      <c r="AQ3" s="98"/>
      <c r="AR3" s="69"/>
      <c r="AS3" s="1"/>
      <c r="AT3" s="1"/>
      <c r="AU3" s="1"/>
    </row>
    <row r="4" spans="2:47" x14ac:dyDescent="0.25">
      <c r="B4" s="169" t="s">
        <v>3</v>
      </c>
      <c r="C4" s="141" t="s">
        <v>12</v>
      </c>
      <c r="D4" s="145">
        <f>38000*D$3*$AR4</f>
        <v>1235</v>
      </c>
      <c r="E4" s="132">
        <f>D4*D24</f>
        <v>10164.050000000001</v>
      </c>
      <c r="F4" s="133">
        <f>D4*E24</f>
        <v>5742.75</v>
      </c>
      <c r="G4" s="145">
        <f>38000*G$3*$AR4</f>
        <v>1235</v>
      </c>
      <c r="H4" s="132">
        <f>G4*D24</f>
        <v>10164.050000000001</v>
      </c>
      <c r="I4" s="133">
        <f>G4*E24</f>
        <v>5742.75</v>
      </c>
      <c r="J4" s="145">
        <f>38000*J$3*$AR4</f>
        <v>2470</v>
      </c>
      <c r="K4" s="140">
        <f>J4*D24</f>
        <v>20328.100000000002</v>
      </c>
      <c r="L4" s="79">
        <f>J4*E24</f>
        <v>11485.5</v>
      </c>
      <c r="M4" s="145">
        <f>38000*M$3*$AR4</f>
        <v>2470</v>
      </c>
      <c r="N4" s="84">
        <f>M4*D24</f>
        <v>20328.100000000002</v>
      </c>
      <c r="O4" s="79">
        <f>M4*E24</f>
        <v>11485.5</v>
      </c>
      <c r="P4" s="145">
        <f>38000*P$3*$AR4</f>
        <v>2470</v>
      </c>
      <c r="Q4" s="84">
        <f>P4*D24</f>
        <v>20328.100000000002</v>
      </c>
      <c r="R4" s="79">
        <f>P4*E24</f>
        <v>11485.5</v>
      </c>
      <c r="S4" s="145">
        <f>38000*S$3*$AR4</f>
        <v>2470</v>
      </c>
      <c r="T4" s="84">
        <f>S4*D24</f>
        <v>20328.100000000002</v>
      </c>
      <c r="U4" s="79">
        <f>S4*E24</f>
        <v>11485.5</v>
      </c>
      <c r="V4" s="145">
        <f>38000*V$3*$AR4</f>
        <v>2470</v>
      </c>
      <c r="W4" s="84">
        <f>V4*D24</f>
        <v>20328.100000000002</v>
      </c>
      <c r="X4" s="79">
        <f>V4*E24</f>
        <v>11485.5</v>
      </c>
      <c r="Y4" s="145">
        <f>38000*Y$3*$AR4</f>
        <v>2470</v>
      </c>
      <c r="Z4" s="84">
        <f>Y4*D24</f>
        <v>20328.100000000002</v>
      </c>
      <c r="AA4" s="79">
        <f>Y4*E24</f>
        <v>11485.5</v>
      </c>
      <c r="AB4" s="145">
        <f>38000*AB$3*$AR4</f>
        <v>2470</v>
      </c>
      <c r="AC4" s="84">
        <f>AB4*D24</f>
        <v>20328.100000000002</v>
      </c>
      <c r="AD4" s="79">
        <f>AB4*E24</f>
        <v>11485.5</v>
      </c>
      <c r="AE4" s="145">
        <f>38000*AE$3*$AR4</f>
        <v>2470</v>
      </c>
      <c r="AF4" s="84">
        <f>AE4*D24</f>
        <v>20328.100000000002</v>
      </c>
      <c r="AG4" s="79">
        <f>AE4*E24</f>
        <v>11485.5</v>
      </c>
      <c r="AH4" s="145">
        <f>38000*AH$3*$AR4</f>
        <v>1235</v>
      </c>
      <c r="AI4" s="35">
        <f>AH4*D24</f>
        <v>10164.050000000001</v>
      </c>
      <c r="AJ4" s="8">
        <f>AH4*E24</f>
        <v>5742.75</v>
      </c>
      <c r="AK4" s="145">
        <f>38000*AK$3*$AR4</f>
        <v>1235</v>
      </c>
      <c r="AL4" s="35">
        <f>AK4*D24</f>
        <v>10164.050000000001</v>
      </c>
      <c r="AM4" s="8">
        <f>AK4*E24</f>
        <v>5742.75</v>
      </c>
      <c r="AN4" s="155">
        <f t="shared" ref="AN4:AP7" si="0">SUM(AK4,AH4,AE4,AB4,Y4,V4,S4,P4,M4,J4,G4,D4)</f>
        <v>24700</v>
      </c>
      <c r="AO4" s="82">
        <f t="shared" si="0"/>
        <v>203281</v>
      </c>
      <c r="AP4" s="83">
        <f t="shared" si="0"/>
        <v>114855</v>
      </c>
      <c r="AQ4" s="98">
        <f>AO4-AP4</f>
        <v>88426</v>
      </c>
      <c r="AR4" s="151">
        <v>0.65</v>
      </c>
      <c r="AS4" s="1"/>
      <c r="AT4" s="1"/>
      <c r="AU4" s="1"/>
    </row>
    <row r="5" spans="2:47" x14ac:dyDescent="0.25">
      <c r="B5" s="169"/>
      <c r="C5" s="171" t="s">
        <v>9</v>
      </c>
      <c r="D5" s="146">
        <f>38000*D$3*$AR5</f>
        <v>475</v>
      </c>
      <c r="E5" s="134">
        <f>D5*D25</f>
        <v>3909.25</v>
      </c>
      <c r="F5" s="135">
        <f>D5*E25</f>
        <v>2208.75</v>
      </c>
      <c r="G5" s="146">
        <f>38000*G$3*$AR5</f>
        <v>475</v>
      </c>
      <c r="H5" s="134">
        <f>G5*D25</f>
        <v>3909.25</v>
      </c>
      <c r="I5" s="135">
        <f>G5*E25</f>
        <v>2208.75</v>
      </c>
      <c r="J5" s="146">
        <f>38000*J$3*$AR5</f>
        <v>950</v>
      </c>
      <c r="K5" s="87">
        <f>J5*D25</f>
        <v>7818.5</v>
      </c>
      <c r="L5" s="80">
        <f>J5*E25</f>
        <v>4417.5</v>
      </c>
      <c r="M5" s="146">
        <f>38000*M$3*$AR5</f>
        <v>950</v>
      </c>
      <c r="N5" s="87">
        <f>M5*D25</f>
        <v>7818.5</v>
      </c>
      <c r="O5" s="80">
        <f>M5*E25</f>
        <v>4417.5</v>
      </c>
      <c r="P5" s="146">
        <f>38000*P$3*$AR5</f>
        <v>950</v>
      </c>
      <c r="Q5" s="87">
        <f>P5*D25</f>
        <v>7818.5</v>
      </c>
      <c r="R5" s="80">
        <f>P5*E25</f>
        <v>4417.5</v>
      </c>
      <c r="S5" s="146">
        <f>38000*S$3*$AR5</f>
        <v>950</v>
      </c>
      <c r="T5" s="87">
        <f>S5*D25</f>
        <v>7818.5</v>
      </c>
      <c r="U5" s="80">
        <f>S5*E25</f>
        <v>4417.5</v>
      </c>
      <c r="V5" s="146">
        <f>38000*V$3*$AR5</f>
        <v>950</v>
      </c>
      <c r="W5" s="87">
        <f>V5*D25</f>
        <v>7818.5</v>
      </c>
      <c r="X5" s="80">
        <f>V5*E25</f>
        <v>4417.5</v>
      </c>
      <c r="Y5" s="146">
        <f>38000*Y$3*$AR5</f>
        <v>950</v>
      </c>
      <c r="Z5" s="87">
        <f>Y5*D25</f>
        <v>7818.5</v>
      </c>
      <c r="AA5" s="80">
        <f>Y5*E25</f>
        <v>4417.5</v>
      </c>
      <c r="AB5" s="146">
        <f>38000*AB$3*$AR5</f>
        <v>950</v>
      </c>
      <c r="AC5" s="87">
        <f>AB5*D25</f>
        <v>7818.5</v>
      </c>
      <c r="AD5" s="80">
        <f>AB5*E25</f>
        <v>4417.5</v>
      </c>
      <c r="AE5" s="146">
        <f>38000*AE$3*$AR5</f>
        <v>950</v>
      </c>
      <c r="AF5" s="87">
        <f>AE5*D25</f>
        <v>7818.5</v>
      </c>
      <c r="AG5" s="80">
        <f>AE5*E25</f>
        <v>4417.5</v>
      </c>
      <c r="AH5" s="146">
        <f>38000*AH$3*$AR5</f>
        <v>475</v>
      </c>
      <c r="AI5" s="64">
        <f>AH5*D25</f>
        <v>3909.25</v>
      </c>
      <c r="AJ5" s="9">
        <f>AH5*E25</f>
        <v>2208.75</v>
      </c>
      <c r="AK5" s="146">
        <f>38000*AK$3*$AR5</f>
        <v>475</v>
      </c>
      <c r="AL5" s="64">
        <f>AK5*D25</f>
        <v>3909.25</v>
      </c>
      <c r="AM5" s="9">
        <f>AK5*E25</f>
        <v>2208.75</v>
      </c>
      <c r="AN5" s="156">
        <f t="shared" si="0"/>
        <v>9500</v>
      </c>
      <c r="AO5" s="99">
        <f t="shared" si="0"/>
        <v>78185</v>
      </c>
      <c r="AP5" s="100">
        <f t="shared" si="0"/>
        <v>44175</v>
      </c>
      <c r="AQ5" s="101">
        <f>AO5-AP5</f>
        <v>34010</v>
      </c>
      <c r="AR5" s="151">
        <v>0.25</v>
      </c>
      <c r="AS5" s="10"/>
      <c r="AT5" s="10"/>
      <c r="AU5" s="10"/>
    </row>
    <row r="6" spans="2:47" x14ac:dyDescent="0.25">
      <c r="B6" s="169"/>
      <c r="C6" s="172" t="s">
        <v>10</v>
      </c>
      <c r="D6" s="147">
        <f>38000*D$3*$AR6</f>
        <v>95</v>
      </c>
      <c r="E6" s="136">
        <f>D6*D26</f>
        <v>964.25</v>
      </c>
      <c r="F6" s="137">
        <f>D6*E26</f>
        <v>441.75000000000006</v>
      </c>
      <c r="G6" s="147">
        <f>38000*G$3*$AR6</f>
        <v>95</v>
      </c>
      <c r="H6" s="136">
        <f>G6*D26</f>
        <v>964.25</v>
      </c>
      <c r="I6" s="137">
        <f>G6*E26</f>
        <v>441.75000000000006</v>
      </c>
      <c r="J6" s="147">
        <f>38000*J$3*$AR6</f>
        <v>190</v>
      </c>
      <c r="K6" s="88">
        <f>J6*D26</f>
        <v>1928.5</v>
      </c>
      <c r="L6" s="81">
        <f>J6*E26</f>
        <v>883.50000000000011</v>
      </c>
      <c r="M6" s="147">
        <f>38000*M$3*$AR6</f>
        <v>190</v>
      </c>
      <c r="N6" s="88">
        <f>M6*D26</f>
        <v>1928.5</v>
      </c>
      <c r="O6" s="81">
        <f>M6*E26</f>
        <v>883.50000000000011</v>
      </c>
      <c r="P6" s="147">
        <f>38000*P$3*$AR6</f>
        <v>190</v>
      </c>
      <c r="Q6" s="88">
        <f>P6*D26</f>
        <v>1928.5</v>
      </c>
      <c r="R6" s="81">
        <f>P6*E26</f>
        <v>883.50000000000011</v>
      </c>
      <c r="S6" s="147">
        <f>38000*S$3*$AR6</f>
        <v>190</v>
      </c>
      <c r="T6" s="88">
        <f>S6*D26</f>
        <v>1928.5</v>
      </c>
      <c r="U6" s="81">
        <f>S6*E26</f>
        <v>883.50000000000011</v>
      </c>
      <c r="V6" s="147">
        <f>38000*V$3*$AR6</f>
        <v>190</v>
      </c>
      <c r="W6" s="88">
        <f>V6*D26</f>
        <v>1928.5</v>
      </c>
      <c r="X6" s="81">
        <f>V6*E26</f>
        <v>883.50000000000011</v>
      </c>
      <c r="Y6" s="147">
        <f>38000*Y$3*$AR6</f>
        <v>190</v>
      </c>
      <c r="Z6" s="88">
        <f>Y6*D26</f>
        <v>1928.5</v>
      </c>
      <c r="AA6" s="81">
        <f>Y6*E26</f>
        <v>883.50000000000011</v>
      </c>
      <c r="AB6" s="147">
        <f>38000*AB$3*$AR6</f>
        <v>190</v>
      </c>
      <c r="AC6" s="88">
        <f>AB6*D26</f>
        <v>1928.5</v>
      </c>
      <c r="AD6" s="81">
        <f>AB6*E26</f>
        <v>883.50000000000011</v>
      </c>
      <c r="AE6" s="147">
        <f>38000*AE$3*$AR6</f>
        <v>190</v>
      </c>
      <c r="AF6" s="88">
        <f>AE6*D26</f>
        <v>1928.5</v>
      </c>
      <c r="AG6" s="81">
        <f>AE6*E26</f>
        <v>883.50000000000011</v>
      </c>
      <c r="AH6" s="147">
        <f>38000*AH$3*$AR6</f>
        <v>95</v>
      </c>
      <c r="AI6" s="65">
        <f>AH6*D26</f>
        <v>964.25</v>
      </c>
      <c r="AJ6" s="11">
        <f>AH6*E26</f>
        <v>441.75000000000006</v>
      </c>
      <c r="AK6" s="147">
        <f>38000*AK$3*$AR6</f>
        <v>95</v>
      </c>
      <c r="AL6" s="65">
        <f>AK6*D26</f>
        <v>964.25</v>
      </c>
      <c r="AM6" s="11">
        <f>AK6*E26</f>
        <v>441.75000000000006</v>
      </c>
      <c r="AN6" s="157">
        <f t="shared" si="0"/>
        <v>1900</v>
      </c>
      <c r="AO6" s="102">
        <f t="shared" si="0"/>
        <v>19285</v>
      </c>
      <c r="AP6" s="103">
        <f t="shared" si="0"/>
        <v>8835.0000000000018</v>
      </c>
      <c r="AQ6" s="104">
        <f>AO6-AP6</f>
        <v>10449.999999999998</v>
      </c>
      <c r="AR6" s="151">
        <v>0.05</v>
      </c>
      <c r="AS6" s="12"/>
      <c r="AT6" s="12"/>
      <c r="AU6" s="12"/>
    </row>
    <row r="7" spans="2:47" x14ac:dyDescent="0.25">
      <c r="B7" s="169"/>
      <c r="C7" s="173" t="s">
        <v>11</v>
      </c>
      <c r="D7" s="148">
        <f>38000*D$3*$AR7</f>
        <v>95</v>
      </c>
      <c r="E7" s="138">
        <f>D7*D27</f>
        <v>964.25</v>
      </c>
      <c r="F7" s="139">
        <f>D7*E27</f>
        <v>441.75000000000006</v>
      </c>
      <c r="G7" s="148">
        <f>38000*G$3*$AR7</f>
        <v>95</v>
      </c>
      <c r="H7" s="138">
        <f>G7*D27</f>
        <v>964.25</v>
      </c>
      <c r="I7" s="139">
        <f>G7*E27</f>
        <v>441.75000000000006</v>
      </c>
      <c r="J7" s="148">
        <f>38000*J$3*$AR7</f>
        <v>190</v>
      </c>
      <c r="K7" s="85">
        <f>J7*D27</f>
        <v>1928.5</v>
      </c>
      <c r="L7" s="89">
        <f>J7*E27</f>
        <v>883.50000000000011</v>
      </c>
      <c r="M7" s="148">
        <f>38000*M$3*$AR7</f>
        <v>190</v>
      </c>
      <c r="N7" s="85">
        <f>M7*D27</f>
        <v>1928.5</v>
      </c>
      <c r="O7" s="89">
        <f>M7*E27</f>
        <v>883.50000000000011</v>
      </c>
      <c r="P7" s="148">
        <f>38000*P$3*$AR7</f>
        <v>190</v>
      </c>
      <c r="Q7" s="85">
        <f>P7*D27</f>
        <v>1928.5</v>
      </c>
      <c r="R7" s="89">
        <f>P7*E27</f>
        <v>883.50000000000011</v>
      </c>
      <c r="S7" s="148">
        <f>38000*S$3*$AR7</f>
        <v>190</v>
      </c>
      <c r="T7" s="85">
        <f>S7*D27</f>
        <v>1928.5</v>
      </c>
      <c r="U7" s="89">
        <f>S7*E27</f>
        <v>883.50000000000011</v>
      </c>
      <c r="V7" s="148">
        <f>38000*V$3*$AR7</f>
        <v>190</v>
      </c>
      <c r="W7" s="85">
        <f>V7*D27</f>
        <v>1928.5</v>
      </c>
      <c r="X7" s="89">
        <f>V7*E27</f>
        <v>883.50000000000011</v>
      </c>
      <c r="Y7" s="148">
        <f>38000*Y$3*$AR7</f>
        <v>190</v>
      </c>
      <c r="Z7" s="85">
        <f>Y7*D27</f>
        <v>1928.5</v>
      </c>
      <c r="AA7" s="89">
        <f>Y7*E27</f>
        <v>883.50000000000011</v>
      </c>
      <c r="AB7" s="148">
        <f>38000*AB$3*$AR7</f>
        <v>190</v>
      </c>
      <c r="AC7" s="85">
        <f>AB7*D27</f>
        <v>1928.5</v>
      </c>
      <c r="AD7" s="89">
        <f>AB7*E27</f>
        <v>883.50000000000011</v>
      </c>
      <c r="AE7" s="148">
        <f>38000*AE$3*$AR7</f>
        <v>190</v>
      </c>
      <c r="AF7" s="85">
        <f>AE7*D27</f>
        <v>1928.5</v>
      </c>
      <c r="AG7" s="89">
        <f>AE7*E27</f>
        <v>883.50000000000011</v>
      </c>
      <c r="AH7" s="148">
        <f>38000*AH$3*$AR7</f>
        <v>95</v>
      </c>
      <c r="AI7" s="36">
        <f>AH7*D27</f>
        <v>964.25</v>
      </c>
      <c r="AJ7" s="66">
        <f>AH7*E27</f>
        <v>441.75000000000006</v>
      </c>
      <c r="AK7" s="148">
        <f>38000*AK$3*$AR7</f>
        <v>95</v>
      </c>
      <c r="AL7" s="36">
        <f>AK7*D27</f>
        <v>964.25</v>
      </c>
      <c r="AM7" s="66">
        <f>AK7*E27</f>
        <v>441.75000000000006</v>
      </c>
      <c r="AN7" s="155">
        <f t="shared" si="0"/>
        <v>1900</v>
      </c>
      <c r="AO7" s="82">
        <f t="shared" si="0"/>
        <v>19285</v>
      </c>
      <c r="AP7" s="83">
        <f t="shared" si="0"/>
        <v>8835.0000000000018</v>
      </c>
      <c r="AQ7" s="105">
        <f>AO7-AP7</f>
        <v>10449.999999999998</v>
      </c>
      <c r="AR7" s="151">
        <v>0.05</v>
      </c>
      <c r="AS7" s="13"/>
      <c r="AT7" s="13"/>
      <c r="AU7" s="13"/>
    </row>
    <row r="8" spans="2:47" x14ac:dyDescent="0.25">
      <c r="B8" s="47" t="s">
        <v>5</v>
      </c>
      <c r="C8" s="43"/>
      <c r="D8" s="44">
        <f t="shared" ref="D8:AK8" si="1">SUM(D4:D7)</f>
        <v>1900</v>
      </c>
      <c r="E8" s="128">
        <f t="shared" si="1"/>
        <v>16001.800000000001</v>
      </c>
      <c r="F8" s="129">
        <f>SUM(F4:F7)</f>
        <v>8835</v>
      </c>
      <c r="G8" s="44">
        <f>SUM(G4:G7)</f>
        <v>1900</v>
      </c>
      <c r="H8" s="128">
        <f>SUM(H4:H7)</f>
        <v>16001.800000000001</v>
      </c>
      <c r="I8" s="129">
        <f t="shared" si="1"/>
        <v>8835</v>
      </c>
      <c r="J8" s="44">
        <f t="shared" si="1"/>
        <v>3800</v>
      </c>
      <c r="K8" s="128">
        <f t="shared" si="1"/>
        <v>32003.600000000002</v>
      </c>
      <c r="L8" s="129">
        <f t="shared" si="1"/>
        <v>17670</v>
      </c>
      <c r="M8" s="44">
        <f t="shared" si="1"/>
        <v>3800</v>
      </c>
      <c r="N8" s="128">
        <f t="shared" si="1"/>
        <v>32003.600000000002</v>
      </c>
      <c r="O8" s="129">
        <f t="shared" si="1"/>
        <v>17670</v>
      </c>
      <c r="P8" s="44">
        <f t="shared" si="1"/>
        <v>3800</v>
      </c>
      <c r="Q8" s="128">
        <f t="shared" si="1"/>
        <v>32003.600000000002</v>
      </c>
      <c r="R8" s="129">
        <f t="shared" si="1"/>
        <v>17670</v>
      </c>
      <c r="S8" s="44">
        <f t="shared" si="1"/>
        <v>3800</v>
      </c>
      <c r="T8" s="128">
        <f t="shared" si="1"/>
        <v>32003.600000000002</v>
      </c>
      <c r="U8" s="129">
        <f t="shared" si="1"/>
        <v>17670</v>
      </c>
      <c r="V8" s="44">
        <f t="shared" si="1"/>
        <v>3800</v>
      </c>
      <c r="W8" s="128">
        <f t="shared" si="1"/>
        <v>32003.600000000002</v>
      </c>
      <c r="X8" s="129">
        <f t="shared" si="1"/>
        <v>17670</v>
      </c>
      <c r="Y8" s="44">
        <f t="shared" si="1"/>
        <v>3800</v>
      </c>
      <c r="Z8" s="128">
        <f t="shared" si="1"/>
        <v>32003.600000000002</v>
      </c>
      <c r="AA8" s="129">
        <f t="shared" si="1"/>
        <v>17670</v>
      </c>
      <c r="AB8" s="44">
        <f t="shared" si="1"/>
        <v>3800</v>
      </c>
      <c r="AC8" s="128">
        <f t="shared" si="1"/>
        <v>32003.600000000002</v>
      </c>
      <c r="AD8" s="129">
        <f t="shared" si="1"/>
        <v>17670</v>
      </c>
      <c r="AE8" s="44">
        <f t="shared" si="1"/>
        <v>3800</v>
      </c>
      <c r="AF8" s="128">
        <f t="shared" si="1"/>
        <v>32003.600000000002</v>
      </c>
      <c r="AG8" s="129">
        <f t="shared" si="1"/>
        <v>17670</v>
      </c>
      <c r="AH8" s="44">
        <f t="shared" si="1"/>
        <v>1900</v>
      </c>
      <c r="AI8" s="128">
        <f t="shared" si="1"/>
        <v>16001.800000000001</v>
      </c>
      <c r="AJ8" s="129">
        <f t="shared" si="1"/>
        <v>8835</v>
      </c>
      <c r="AK8" s="44">
        <f t="shared" si="1"/>
        <v>1900</v>
      </c>
      <c r="AL8" s="128">
        <f>SUM(AL4:AL7)</f>
        <v>16001.800000000001</v>
      </c>
      <c r="AM8" s="129">
        <f t="shared" ref="AM8:AR8" si="2">SUM(AM4:AM7)</f>
        <v>8835</v>
      </c>
      <c r="AN8" s="58">
        <f t="shared" si="2"/>
        <v>38000</v>
      </c>
      <c r="AO8" s="106">
        <f t="shared" si="2"/>
        <v>320036</v>
      </c>
      <c r="AP8" s="107">
        <f t="shared" si="2"/>
        <v>176700</v>
      </c>
      <c r="AQ8" s="108">
        <f t="shared" si="2"/>
        <v>143336</v>
      </c>
      <c r="AR8" s="70">
        <f t="shared" si="2"/>
        <v>1</v>
      </c>
      <c r="AS8" s="1"/>
      <c r="AT8" s="1"/>
      <c r="AU8" s="1"/>
    </row>
    <row r="9" spans="2:47" x14ac:dyDescent="0.25">
      <c r="C9" s="15"/>
      <c r="D9" s="59"/>
      <c r="E9" s="84"/>
      <c r="F9" s="79"/>
      <c r="G9" s="4"/>
      <c r="H9" s="84"/>
      <c r="I9" s="79"/>
      <c r="J9" s="4"/>
      <c r="K9" s="84"/>
      <c r="L9" s="79"/>
      <c r="M9" s="4"/>
      <c r="N9" s="84"/>
      <c r="O9" s="79"/>
      <c r="P9" s="4"/>
      <c r="Q9" s="84"/>
      <c r="R9" s="79"/>
      <c r="S9" s="4"/>
      <c r="T9" s="84"/>
      <c r="U9" s="79"/>
      <c r="V9" s="4"/>
      <c r="W9" s="84"/>
      <c r="X9" s="79"/>
      <c r="Y9" s="4"/>
      <c r="Z9" s="84"/>
      <c r="AA9" s="79"/>
      <c r="AB9" s="4"/>
      <c r="AC9" s="84"/>
      <c r="AD9" s="79"/>
      <c r="AE9" s="4"/>
      <c r="AF9" s="84"/>
      <c r="AG9" s="79"/>
      <c r="AH9" s="4"/>
      <c r="AI9" s="84"/>
      <c r="AJ9" s="79"/>
      <c r="AK9" s="4"/>
      <c r="AL9" s="84"/>
      <c r="AM9" s="79"/>
      <c r="AN9" s="25"/>
      <c r="AO9" s="82"/>
      <c r="AP9" s="83"/>
      <c r="AQ9" s="98"/>
      <c r="AR9" s="69"/>
      <c r="AS9" s="1"/>
      <c r="AT9" s="1"/>
      <c r="AU9" s="1"/>
    </row>
    <row r="10" spans="2:47" x14ac:dyDescent="0.25">
      <c r="B10" s="169" t="s">
        <v>4</v>
      </c>
      <c r="C10" s="141" t="s">
        <v>12</v>
      </c>
      <c r="D10" s="145">
        <f>14750*D$3*$AR10</f>
        <v>516.25</v>
      </c>
      <c r="E10" s="84">
        <f>D10*D30</f>
        <v>13164.375</v>
      </c>
      <c r="F10" s="79">
        <f>D10*E30</f>
        <v>6375.6875</v>
      </c>
      <c r="G10" s="145">
        <f>14750*G$3*$AR10</f>
        <v>516.25</v>
      </c>
      <c r="H10" s="84">
        <f>G10*D30</f>
        <v>13164.375</v>
      </c>
      <c r="I10" s="79">
        <f>G10*E30</f>
        <v>6375.6875</v>
      </c>
      <c r="J10" s="145">
        <f>14750*J$3*$AR10</f>
        <v>1032.5</v>
      </c>
      <c r="K10" s="84">
        <f>J10*D30</f>
        <v>26328.75</v>
      </c>
      <c r="L10" s="79">
        <f>J10*E30</f>
        <v>12751.375</v>
      </c>
      <c r="M10" s="145">
        <f>14750*M$3*$AR10</f>
        <v>1032.5</v>
      </c>
      <c r="N10" s="84">
        <f>M10*D30</f>
        <v>26328.75</v>
      </c>
      <c r="O10" s="79">
        <f>M10*E30</f>
        <v>12751.375</v>
      </c>
      <c r="P10" s="145">
        <f>14750*P$3*$AR10</f>
        <v>1032.5</v>
      </c>
      <c r="Q10" s="84">
        <f>P10*D30</f>
        <v>26328.75</v>
      </c>
      <c r="R10" s="79">
        <f>P10*E30</f>
        <v>12751.375</v>
      </c>
      <c r="S10" s="145">
        <f>14750*S$3*$AR10</f>
        <v>1032.5</v>
      </c>
      <c r="T10" s="84">
        <f>S10*D30</f>
        <v>26328.75</v>
      </c>
      <c r="U10" s="79">
        <f>S10*E30</f>
        <v>12751.375</v>
      </c>
      <c r="V10" s="145">
        <f>14750*V$3*$AR10</f>
        <v>1032.5</v>
      </c>
      <c r="W10" s="84">
        <f>V10*D30</f>
        <v>26328.75</v>
      </c>
      <c r="X10" s="79">
        <f>V10*E30</f>
        <v>12751.375</v>
      </c>
      <c r="Y10" s="145">
        <f>14750*Y$3*$AR10</f>
        <v>1032.5</v>
      </c>
      <c r="Z10" s="84">
        <f>Y10*D30</f>
        <v>26328.75</v>
      </c>
      <c r="AA10" s="79">
        <f>Y10*E30</f>
        <v>12751.375</v>
      </c>
      <c r="AB10" s="145">
        <f>14750*AB$3*$AR10</f>
        <v>1032.5</v>
      </c>
      <c r="AC10" s="84">
        <f>AB10*D30</f>
        <v>26328.75</v>
      </c>
      <c r="AD10" s="79">
        <f>AB10*E30</f>
        <v>12751.375</v>
      </c>
      <c r="AE10" s="145">
        <f>14750*AE$3*$AR10</f>
        <v>1032.5</v>
      </c>
      <c r="AF10" s="84">
        <f>AE10*D30</f>
        <v>26328.75</v>
      </c>
      <c r="AG10" s="79">
        <f>AE10*E30</f>
        <v>12751.375</v>
      </c>
      <c r="AH10" s="145">
        <f>14750*AH$3*$AR10</f>
        <v>516.25</v>
      </c>
      <c r="AI10" s="84">
        <f>AH10*D30</f>
        <v>13164.375</v>
      </c>
      <c r="AJ10" s="79">
        <f>AH10*E30</f>
        <v>6375.6875</v>
      </c>
      <c r="AK10" s="145">
        <f>14750*AK$3*$AR10</f>
        <v>516.25</v>
      </c>
      <c r="AL10" s="84">
        <f>AK10*D30</f>
        <v>13164.375</v>
      </c>
      <c r="AM10" s="79">
        <f>AK10*E30</f>
        <v>6375.6875</v>
      </c>
      <c r="AN10" s="158">
        <f t="shared" ref="AN10:AP13" si="3">SUM(AK10,AH10,AE10,AB10,Y10,V10,S10,P10,M10,J10,G10,D10)</f>
        <v>10325</v>
      </c>
      <c r="AO10" s="109">
        <f t="shared" si="3"/>
        <v>263287.5</v>
      </c>
      <c r="AP10" s="110">
        <f t="shared" si="3"/>
        <v>127513.75</v>
      </c>
      <c r="AQ10" s="111">
        <f>AO10-AP10</f>
        <v>135773.75</v>
      </c>
      <c r="AR10" s="152">
        <v>0.7</v>
      </c>
      <c r="AS10" s="1"/>
      <c r="AT10" s="1"/>
      <c r="AU10" s="1"/>
    </row>
    <row r="11" spans="2:47" x14ac:dyDescent="0.25">
      <c r="B11" s="169"/>
      <c r="C11" s="171" t="s">
        <v>9</v>
      </c>
      <c r="D11" s="146">
        <f>14750*D$3*$AR11</f>
        <v>36.875</v>
      </c>
      <c r="E11" s="87">
        <f>D11*D31</f>
        <v>940.3125</v>
      </c>
      <c r="F11" s="80">
        <f>D11*E31</f>
        <v>455.40625</v>
      </c>
      <c r="G11" s="146">
        <f>14750*G$3*$AR11</f>
        <v>36.875</v>
      </c>
      <c r="H11" s="87">
        <f>G11*D31</f>
        <v>940.3125</v>
      </c>
      <c r="I11" s="80">
        <f>G11*E31</f>
        <v>455.40625</v>
      </c>
      <c r="J11" s="146">
        <f>14750*J$3*$AR11</f>
        <v>73.75</v>
      </c>
      <c r="K11" s="87">
        <f>J11*D31</f>
        <v>1880.625</v>
      </c>
      <c r="L11" s="80">
        <f>J11*E31</f>
        <v>910.8125</v>
      </c>
      <c r="M11" s="146">
        <f>14750*M$3*$AR11</f>
        <v>73.75</v>
      </c>
      <c r="N11" s="87">
        <f>M11*D31</f>
        <v>1880.625</v>
      </c>
      <c r="O11" s="80">
        <f>M11*E31</f>
        <v>910.8125</v>
      </c>
      <c r="P11" s="146">
        <f>14750*P$3*$AR11</f>
        <v>73.75</v>
      </c>
      <c r="Q11" s="87">
        <f>P11*D31</f>
        <v>1880.625</v>
      </c>
      <c r="R11" s="80">
        <f>P11*E31</f>
        <v>910.8125</v>
      </c>
      <c r="S11" s="146">
        <f>14750*S$3*$AR11</f>
        <v>73.75</v>
      </c>
      <c r="T11" s="87">
        <f>S11*D31</f>
        <v>1880.625</v>
      </c>
      <c r="U11" s="80">
        <f>S11*E31</f>
        <v>910.8125</v>
      </c>
      <c r="V11" s="146">
        <f>14750*V$3*$AR11</f>
        <v>73.75</v>
      </c>
      <c r="W11" s="87">
        <f>V11*D31</f>
        <v>1880.625</v>
      </c>
      <c r="X11" s="80">
        <f>V11*E31</f>
        <v>910.8125</v>
      </c>
      <c r="Y11" s="146">
        <f>14750*Y$3*$AR11</f>
        <v>73.75</v>
      </c>
      <c r="Z11" s="87">
        <f>Y11*D31</f>
        <v>1880.625</v>
      </c>
      <c r="AA11" s="80">
        <f>Y11*E31</f>
        <v>910.8125</v>
      </c>
      <c r="AB11" s="146">
        <f>14750*AB$3*$AR11</f>
        <v>73.75</v>
      </c>
      <c r="AC11" s="87">
        <f>AB11*D31</f>
        <v>1880.625</v>
      </c>
      <c r="AD11" s="80">
        <f>AB11*E31</f>
        <v>910.8125</v>
      </c>
      <c r="AE11" s="146">
        <f>14750*AE$3*$AR11</f>
        <v>73.75</v>
      </c>
      <c r="AF11" s="87">
        <f>AE11*D31</f>
        <v>1880.625</v>
      </c>
      <c r="AG11" s="80">
        <f>AE11*E31</f>
        <v>910.8125</v>
      </c>
      <c r="AH11" s="146">
        <f>14750*AH$3*$AR11</f>
        <v>36.875</v>
      </c>
      <c r="AI11" s="87">
        <f>AH11*D31</f>
        <v>940.3125</v>
      </c>
      <c r="AJ11" s="80">
        <f>AH11*E31</f>
        <v>455.40625</v>
      </c>
      <c r="AK11" s="146">
        <f>14750*AK$3*$AR11</f>
        <v>36.875</v>
      </c>
      <c r="AL11" s="87">
        <f>AK11*D31</f>
        <v>940.3125</v>
      </c>
      <c r="AM11" s="80">
        <f>AK11*E31</f>
        <v>455.40625</v>
      </c>
      <c r="AN11" s="156">
        <f t="shared" si="3"/>
        <v>737.5</v>
      </c>
      <c r="AO11" s="99">
        <f t="shared" si="3"/>
        <v>18806.25</v>
      </c>
      <c r="AP11" s="100">
        <f t="shared" si="3"/>
        <v>9108.125</v>
      </c>
      <c r="AQ11" s="101">
        <f>AO11-AP11</f>
        <v>9698.125</v>
      </c>
      <c r="AR11" s="152">
        <v>0.05</v>
      </c>
      <c r="AS11" s="1"/>
      <c r="AT11" s="1"/>
      <c r="AU11" s="1"/>
    </row>
    <row r="12" spans="2:47" x14ac:dyDescent="0.25">
      <c r="B12" s="169"/>
      <c r="C12" s="172" t="s">
        <v>10</v>
      </c>
      <c r="D12" s="147">
        <f>14750*D$3*$AR12</f>
        <v>36.875</v>
      </c>
      <c r="E12" s="88">
        <f>D12*D32</f>
        <v>1006.6875</v>
      </c>
      <c r="F12" s="81">
        <f>D12*E32</f>
        <v>455.40625</v>
      </c>
      <c r="G12" s="147">
        <f>14750*G$3*$AR12</f>
        <v>36.875</v>
      </c>
      <c r="H12" s="88">
        <f>G12*D32</f>
        <v>1006.6875</v>
      </c>
      <c r="I12" s="81">
        <f>G12*E32</f>
        <v>455.40625</v>
      </c>
      <c r="J12" s="147">
        <f>14750*J$3*$AR12</f>
        <v>73.75</v>
      </c>
      <c r="K12" s="88">
        <f>J12*D32</f>
        <v>2013.375</v>
      </c>
      <c r="L12" s="81">
        <f>J12*E32</f>
        <v>910.8125</v>
      </c>
      <c r="M12" s="147">
        <f>14750*M$3*$AR12</f>
        <v>73.75</v>
      </c>
      <c r="N12" s="88">
        <f>M12*D32</f>
        <v>2013.375</v>
      </c>
      <c r="O12" s="81">
        <f>M12*E32</f>
        <v>910.8125</v>
      </c>
      <c r="P12" s="147">
        <f>14750*P$3*$AR12</f>
        <v>73.75</v>
      </c>
      <c r="Q12" s="88">
        <f>P12*D32</f>
        <v>2013.375</v>
      </c>
      <c r="R12" s="81">
        <f>P12*E32</f>
        <v>910.8125</v>
      </c>
      <c r="S12" s="147">
        <f>14750*S$3*$AR12</f>
        <v>73.75</v>
      </c>
      <c r="T12" s="88">
        <f>S12*D32</f>
        <v>2013.375</v>
      </c>
      <c r="U12" s="81">
        <f>S12*E32</f>
        <v>910.8125</v>
      </c>
      <c r="V12" s="147">
        <f>14750*V$3*$AR12</f>
        <v>73.75</v>
      </c>
      <c r="W12" s="88">
        <f>V12*D32</f>
        <v>2013.375</v>
      </c>
      <c r="X12" s="81">
        <f>V12*E32</f>
        <v>910.8125</v>
      </c>
      <c r="Y12" s="147">
        <f>14750*Y$3*$AR12</f>
        <v>73.75</v>
      </c>
      <c r="Z12" s="88">
        <f>Y12*D32</f>
        <v>2013.375</v>
      </c>
      <c r="AA12" s="81">
        <f>Y12*E32</f>
        <v>910.8125</v>
      </c>
      <c r="AB12" s="147">
        <f>14750*AB$3*$AR12</f>
        <v>73.75</v>
      </c>
      <c r="AC12" s="88">
        <f>AB12*D32</f>
        <v>2013.375</v>
      </c>
      <c r="AD12" s="81">
        <f>AB12*E32</f>
        <v>910.8125</v>
      </c>
      <c r="AE12" s="147">
        <f>14750*AE$3*$AR12</f>
        <v>73.75</v>
      </c>
      <c r="AF12" s="88">
        <f>AE12*D32</f>
        <v>2013.375</v>
      </c>
      <c r="AG12" s="81">
        <f>AE12*E32</f>
        <v>910.8125</v>
      </c>
      <c r="AH12" s="147">
        <f>14750*AH$3*$AR12</f>
        <v>36.875</v>
      </c>
      <c r="AI12" s="88">
        <f>AH12*D32</f>
        <v>1006.6875</v>
      </c>
      <c r="AJ12" s="81">
        <f>AH12*E32</f>
        <v>455.40625</v>
      </c>
      <c r="AK12" s="147">
        <f>14750*AK$3*$AR12</f>
        <v>36.875</v>
      </c>
      <c r="AL12" s="88">
        <f>AK12*D32</f>
        <v>1006.6875</v>
      </c>
      <c r="AM12" s="81">
        <f>AK12*E32</f>
        <v>455.40625</v>
      </c>
      <c r="AN12" s="157">
        <f t="shared" si="3"/>
        <v>737.5</v>
      </c>
      <c r="AO12" s="102">
        <f t="shared" si="3"/>
        <v>20133.75</v>
      </c>
      <c r="AP12" s="103">
        <f t="shared" si="3"/>
        <v>9108.125</v>
      </c>
      <c r="AQ12" s="104">
        <f>AO12-AP12</f>
        <v>11025.625</v>
      </c>
      <c r="AR12" s="152">
        <v>0.05</v>
      </c>
      <c r="AS12" s="1"/>
      <c r="AT12" s="1"/>
      <c r="AU12" s="1"/>
    </row>
    <row r="13" spans="2:47" x14ac:dyDescent="0.25">
      <c r="B13" s="169"/>
      <c r="C13" s="173" t="s">
        <v>11</v>
      </c>
      <c r="D13" s="148">
        <f>14750*D$3*$AR13</f>
        <v>147.5</v>
      </c>
      <c r="E13" s="85">
        <f>D13*D33</f>
        <v>4026.75</v>
      </c>
      <c r="F13" s="89">
        <f>D13*E33</f>
        <v>1821.625</v>
      </c>
      <c r="G13" s="148">
        <f>14750*G$3*$AR13</f>
        <v>147.5</v>
      </c>
      <c r="H13" s="85">
        <f>G13*D33</f>
        <v>4026.75</v>
      </c>
      <c r="I13" s="89">
        <f>G13*E33</f>
        <v>1821.625</v>
      </c>
      <c r="J13" s="148">
        <f>14750*J$3*$AR13</f>
        <v>295</v>
      </c>
      <c r="K13" s="85">
        <f>J13*D33</f>
        <v>8053.5</v>
      </c>
      <c r="L13" s="89">
        <f>J13*E33</f>
        <v>3643.25</v>
      </c>
      <c r="M13" s="148">
        <f>14750*M$3*$AR13</f>
        <v>295</v>
      </c>
      <c r="N13" s="85">
        <f>M13*D33</f>
        <v>8053.5</v>
      </c>
      <c r="O13" s="89">
        <f>M13*E33</f>
        <v>3643.25</v>
      </c>
      <c r="P13" s="148">
        <f>14750*P$3*$AR13</f>
        <v>295</v>
      </c>
      <c r="Q13" s="85">
        <f>P13*D33</f>
        <v>8053.5</v>
      </c>
      <c r="R13" s="89">
        <f>P13*E33</f>
        <v>3643.25</v>
      </c>
      <c r="S13" s="148">
        <f>14750*S$3*$AR13</f>
        <v>295</v>
      </c>
      <c r="T13" s="85">
        <f>S13*D33</f>
        <v>8053.5</v>
      </c>
      <c r="U13" s="89">
        <f>S13*E33</f>
        <v>3643.25</v>
      </c>
      <c r="V13" s="148">
        <f>14750*V$3*$AR13</f>
        <v>295</v>
      </c>
      <c r="W13" s="85">
        <f>V13*D33</f>
        <v>8053.5</v>
      </c>
      <c r="X13" s="89">
        <f>V13*E33</f>
        <v>3643.25</v>
      </c>
      <c r="Y13" s="148">
        <f>14750*Y$3*$AR13</f>
        <v>295</v>
      </c>
      <c r="Z13" s="85">
        <f>Y13*D33</f>
        <v>8053.5</v>
      </c>
      <c r="AA13" s="89">
        <f>Y13*E33</f>
        <v>3643.25</v>
      </c>
      <c r="AB13" s="148">
        <f>14750*AB$3*$AR13</f>
        <v>295</v>
      </c>
      <c r="AC13" s="85">
        <f>AB13*D33</f>
        <v>8053.5</v>
      </c>
      <c r="AD13" s="89">
        <f>AB13*E33</f>
        <v>3643.25</v>
      </c>
      <c r="AE13" s="148">
        <f>14750*AE$3*$AR13</f>
        <v>295</v>
      </c>
      <c r="AF13" s="85">
        <f>AE13*D33</f>
        <v>8053.5</v>
      </c>
      <c r="AG13" s="89">
        <f>AE13*E33</f>
        <v>3643.25</v>
      </c>
      <c r="AH13" s="148">
        <f>14750*AH$3*$AR13</f>
        <v>147.5</v>
      </c>
      <c r="AI13" s="85">
        <f>AH13*D33</f>
        <v>4026.75</v>
      </c>
      <c r="AJ13" s="89">
        <f>AH13*E33</f>
        <v>1821.625</v>
      </c>
      <c r="AK13" s="148">
        <f>14750*AK$3*$AR13</f>
        <v>147.5</v>
      </c>
      <c r="AL13" s="85">
        <f>AK13*D33</f>
        <v>4026.75</v>
      </c>
      <c r="AM13" s="89">
        <f>AK13*E33</f>
        <v>1821.625</v>
      </c>
      <c r="AN13" s="159">
        <f t="shared" si="3"/>
        <v>2950</v>
      </c>
      <c r="AO13" s="112">
        <f t="shared" si="3"/>
        <v>80535</v>
      </c>
      <c r="AP13" s="113">
        <f t="shared" si="3"/>
        <v>36432.5</v>
      </c>
      <c r="AQ13" s="105">
        <f>AO13-AP13</f>
        <v>44102.5</v>
      </c>
      <c r="AR13" s="152">
        <v>0.2</v>
      </c>
      <c r="AS13" s="1"/>
      <c r="AT13" s="1"/>
      <c r="AU13" s="1"/>
    </row>
    <row r="14" spans="2:47" ht="15.75" thickBot="1" x14ac:dyDescent="0.3">
      <c r="B14" s="47" t="s">
        <v>6</v>
      </c>
      <c r="C14" s="47"/>
      <c r="D14" s="44">
        <f t="shared" ref="D14:AQ14" si="4">SUM(D10:D13)</f>
        <v>737.5</v>
      </c>
      <c r="E14" s="128">
        <f t="shared" si="4"/>
        <v>19138.125</v>
      </c>
      <c r="F14" s="129">
        <f t="shared" si="4"/>
        <v>9108.125</v>
      </c>
      <c r="G14" s="44">
        <f t="shared" si="4"/>
        <v>737.5</v>
      </c>
      <c r="H14" s="128">
        <f t="shared" si="4"/>
        <v>19138.125</v>
      </c>
      <c r="I14" s="129">
        <f t="shared" si="4"/>
        <v>9108.125</v>
      </c>
      <c r="J14" s="44">
        <f t="shared" si="4"/>
        <v>1475</v>
      </c>
      <c r="K14" s="128">
        <f t="shared" si="4"/>
        <v>38276.25</v>
      </c>
      <c r="L14" s="129">
        <f t="shared" si="4"/>
        <v>18216.25</v>
      </c>
      <c r="M14" s="44">
        <f t="shared" si="4"/>
        <v>1475</v>
      </c>
      <c r="N14" s="128">
        <f t="shared" si="4"/>
        <v>38276.25</v>
      </c>
      <c r="O14" s="129">
        <f t="shared" si="4"/>
        <v>18216.25</v>
      </c>
      <c r="P14" s="44">
        <f t="shared" si="4"/>
        <v>1475</v>
      </c>
      <c r="Q14" s="128">
        <f t="shared" si="4"/>
        <v>38276.25</v>
      </c>
      <c r="R14" s="129">
        <f t="shared" si="4"/>
        <v>18216.25</v>
      </c>
      <c r="S14" s="44">
        <f t="shared" si="4"/>
        <v>1475</v>
      </c>
      <c r="T14" s="128">
        <f t="shared" si="4"/>
        <v>38276.25</v>
      </c>
      <c r="U14" s="129">
        <f t="shared" si="4"/>
        <v>18216.25</v>
      </c>
      <c r="V14" s="44">
        <f t="shared" si="4"/>
        <v>1475</v>
      </c>
      <c r="W14" s="128">
        <f t="shared" si="4"/>
        <v>38276.25</v>
      </c>
      <c r="X14" s="129">
        <f t="shared" si="4"/>
        <v>18216.25</v>
      </c>
      <c r="Y14" s="44">
        <f t="shared" si="4"/>
        <v>1475</v>
      </c>
      <c r="Z14" s="128">
        <f t="shared" si="4"/>
        <v>38276.25</v>
      </c>
      <c r="AA14" s="129">
        <f t="shared" si="4"/>
        <v>18216.25</v>
      </c>
      <c r="AB14" s="44">
        <f t="shared" si="4"/>
        <v>1475</v>
      </c>
      <c r="AC14" s="128">
        <f t="shared" si="4"/>
        <v>38276.25</v>
      </c>
      <c r="AD14" s="129">
        <f t="shared" si="4"/>
        <v>18216.25</v>
      </c>
      <c r="AE14" s="44">
        <f t="shared" si="4"/>
        <v>1475</v>
      </c>
      <c r="AF14" s="128">
        <f t="shared" si="4"/>
        <v>38276.25</v>
      </c>
      <c r="AG14" s="129">
        <f t="shared" si="4"/>
        <v>18216.25</v>
      </c>
      <c r="AH14" s="44">
        <f t="shared" si="4"/>
        <v>737.5</v>
      </c>
      <c r="AI14" s="128">
        <f t="shared" si="4"/>
        <v>19138.125</v>
      </c>
      <c r="AJ14" s="129">
        <f t="shared" si="4"/>
        <v>9108.125</v>
      </c>
      <c r="AK14" s="44">
        <f t="shared" si="4"/>
        <v>737.5</v>
      </c>
      <c r="AL14" s="128">
        <f t="shared" si="4"/>
        <v>19138.125</v>
      </c>
      <c r="AM14" s="129">
        <f t="shared" si="4"/>
        <v>9108.125</v>
      </c>
      <c r="AN14" s="46">
        <f t="shared" si="4"/>
        <v>14750</v>
      </c>
      <c r="AO14" s="114">
        <f t="shared" si="4"/>
        <v>382762.5</v>
      </c>
      <c r="AP14" s="114">
        <f t="shared" si="4"/>
        <v>182162.5</v>
      </c>
      <c r="AQ14" s="108">
        <f t="shared" si="4"/>
        <v>200600</v>
      </c>
      <c r="AR14" s="71">
        <v>1</v>
      </c>
      <c r="AS14" s="1"/>
      <c r="AT14" s="1"/>
      <c r="AU14" s="1"/>
    </row>
    <row r="15" spans="2:47" x14ac:dyDescent="0.25">
      <c r="D15" s="60"/>
      <c r="E15" s="29"/>
      <c r="F15" s="61"/>
      <c r="G15" s="60"/>
      <c r="H15" s="29"/>
      <c r="I15" s="61"/>
      <c r="J15" s="60"/>
      <c r="K15" s="29"/>
      <c r="L15" s="61"/>
      <c r="M15" s="60"/>
      <c r="N15" s="29"/>
      <c r="O15" s="61"/>
      <c r="P15" s="60"/>
      <c r="Q15" s="29"/>
      <c r="R15" s="61"/>
      <c r="S15" s="60"/>
      <c r="T15" s="29"/>
      <c r="U15" s="61"/>
      <c r="V15" s="60"/>
      <c r="W15" s="29"/>
      <c r="X15" s="61"/>
      <c r="Y15" s="60"/>
      <c r="Z15" s="29"/>
      <c r="AA15" s="61"/>
      <c r="AB15" s="60"/>
      <c r="AC15" s="29"/>
      <c r="AD15" s="61"/>
      <c r="AE15" s="60"/>
      <c r="AF15" s="29"/>
      <c r="AG15" s="61"/>
      <c r="AH15" s="60"/>
      <c r="AI15" s="29"/>
      <c r="AJ15" s="61"/>
      <c r="AK15" s="60"/>
      <c r="AL15" s="29"/>
      <c r="AM15" s="61"/>
      <c r="AN15" s="49"/>
      <c r="AO15" s="115"/>
      <c r="AP15" s="115"/>
      <c r="AQ15" s="116"/>
      <c r="AR15" s="5"/>
      <c r="AS15" s="1"/>
      <c r="AT15" s="1"/>
      <c r="AU15" s="1"/>
    </row>
    <row r="16" spans="2:47" x14ac:dyDescent="0.25">
      <c r="D16" s="60"/>
      <c r="E16" s="29"/>
      <c r="F16" s="61"/>
      <c r="G16" s="60"/>
      <c r="H16" s="29"/>
      <c r="I16" s="61"/>
      <c r="J16" s="60"/>
      <c r="K16" s="29"/>
      <c r="L16" s="61"/>
      <c r="M16" s="60"/>
      <c r="N16" s="29"/>
      <c r="O16" s="61"/>
      <c r="P16" s="60"/>
      <c r="Q16" s="29"/>
      <c r="R16" s="61"/>
      <c r="S16" s="60"/>
      <c r="T16" s="29"/>
      <c r="U16" s="61"/>
      <c r="V16" s="60"/>
      <c r="W16" s="29"/>
      <c r="X16" s="61"/>
      <c r="Y16" s="60"/>
      <c r="Z16" s="29"/>
      <c r="AA16" s="61"/>
      <c r="AB16" s="60"/>
      <c r="AC16" s="29"/>
      <c r="AD16" s="61"/>
      <c r="AE16" s="60"/>
      <c r="AF16" s="29"/>
      <c r="AG16" s="61"/>
      <c r="AH16" s="60"/>
      <c r="AI16" s="29"/>
      <c r="AJ16" s="61"/>
      <c r="AK16" s="60"/>
      <c r="AL16" s="29"/>
      <c r="AM16" s="61"/>
      <c r="AN16" s="25"/>
      <c r="AO16" s="83"/>
      <c r="AP16" s="83"/>
      <c r="AQ16" s="117"/>
      <c r="AR16" s="5"/>
      <c r="AS16" s="1"/>
      <c r="AT16" s="1"/>
      <c r="AU16" s="1"/>
    </row>
    <row r="17" spans="2:47" ht="30.75" thickBot="1" x14ac:dyDescent="0.3">
      <c r="D17" s="62" t="s">
        <v>13</v>
      </c>
      <c r="E17" s="50" t="s">
        <v>32</v>
      </c>
      <c r="F17" s="51" t="s">
        <v>33</v>
      </c>
      <c r="G17" s="62" t="s">
        <v>13</v>
      </c>
      <c r="H17" s="50" t="s">
        <v>32</v>
      </c>
      <c r="I17" s="51" t="s">
        <v>33</v>
      </c>
      <c r="J17" s="62" t="s">
        <v>13</v>
      </c>
      <c r="K17" s="50" t="s">
        <v>32</v>
      </c>
      <c r="L17" s="51" t="s">
        <v>33</v>
      </c>
      <c r="M17" s="62" t="s">
        <v>13</v>
      </c>
      <c r="N17" s="50" t="s">
        <v>32</v>
      </c>
      <c r="O17" s="51" t="s">
        <v>33</v>
      </c>
      <c r="P17" s="62" t="s">
        <v>13</v>
      </c>
      <c r="Q17" s="50" t="s">
        <v>32</v>
      </c>
      <c r="R17" s="51" t="s">
        <v>33</v>
      </c>
      <c r="S17" s="62" t="s">
        <v>13</v>
      </c>
      <c r="T17" s="50" t="s">
        <v>32</v>
      </c>
      <c r="U17" s="51" t="s">
        <v>33</v>
      </c>
      <c r="V17" s="62" t="s">
        <v>13</v>
      </c>
      <c r="W17" s="50" t="s">
        <v>32</v>
      </c>
      <c r="X17" s="51" t="s">
        <v>33</v>
      </c>
      <c r="Y17" s="62" t="s">
        <v>13</v>
      </c>
      <c r="Z17" s="50" t="s">
        <v>32</v>
      </c>
      <c r="AA17" s="51" t="s">
        <v>33</v>
      </c>
      <c r="AB17" s="62" t="s">
        <v>13</v>
      </c>
      <c r="AC17" s="50" t="s">
        <v>32</v>
      </c>
      <c r="AD17" s="51" t="s">
        <v>33</v>
      </c>
      <c r="AE17" s="62" t="s">
        <v>13</v>
      </c>
      <c r="AF17" s="50" t="s">
        <v>32</v>
      </c>
      <c r="AG17" s="51" t="s">
        <v>33</v>
      </c>
      <c r="AH17" s="62" t="s">
        <v>13</v>
      </c>
      <c r="AI17" s="50" t="s">
        <v>32</v>
      </c>
      <c r="AJ17" s="51" t="s">
        <v>33</v>
      </c>
      <c r="AK17" s="62" t="s">
        <v>13</v>
      </c>
      <c r="AL17" s="50" t="s">
        <v>32</v>
      </c>
      <c r="AM17" s="51" t="s">
        <v>33</v>
      </c>
      <c r="AN17" s="77" t="s">
        <v>13</v>
      </c>
      <c r="AO17" s="118" t="s">
        <v>32</v>
      </c>
      <c r="AP17" s="118" t="s">
        <v>33</v>
      </c>
      <c r="AQ17" s="119" t="s">
        <v>13</v>
      </c>
      <c r="AR17" s="75" t="s">
        <v>14</v>
      </c>
      <c r="AS17" s="1"/>
      <c r="AT17" s="1"/>
      <c r="AU17" s="1"/>
    </row>
    <row r="18" spans="2:47" ht="15.75" thickBot="1" x14ac:dyDescent="0.3">
      <c r="B18" s="52"/>
      <c r="C18" s="52"/>
      <c r="D18" s="130">
        <f>E18-F18</f>
        <v>17196.800000000003</v>
      </c>
      <c r="E18" s="114">
        <f>E8+E14</f>
        <v>35139.925000000003</v>
      </c>
      <c r="F18" s="131">
        <f>F8+F14</f>
        <v>17943.125</v>
      </c>
      <c r="G18" s="130">
        <f>H18-I18</f>
        <v>17196.800000000003</v>
      </c>
      <c r="H18" s="114">
        <f>H8+H14</f>
        <v>35139.925000000003</v>
      </c>
      <c r="I18" s="131">
        <f>I8+I14</f>
        <v>17943.125</v>
      </c>
      <c r="J18" s="130">
        <f>K18-L18</f>
        <v>34393.600000000006</v>
      </c>
      <c r="K18" s="114">
        <f>K8+K14</f>
        <v>70279.850000000006</v>
      </c>
      <c r="L18" s="131">
        <f>L8+L14</f>
        <v>35886.25</v>
      </c>
      <c r="M18" s="130">
        <f>N18-O18</f>
        <v>34393.600000000006</v>
      </c>
      <c r="N18" s="114">
        <f>N8+N14</f>
        <v>70279.850000000006</v>
      </c>
      <c r="O18" s="131">
        <f>O8+O14</f>
        <v>35886.25</v>
      </c>
      <c r="P18" s="130">
        <f>Q18-R18</f>
        <v>34393.600000000006</v>
      </c>
      <c r="Q18" s="114">
        <f>Q8+Q14</f>
        <v>70279.850000000006</v>
      </c>
      <c r="R18" s="131">
        <f>R8+R14</f>
        <v>35886.25</v>
      </c>
      <c r="S18" s="130">
        <f>T18-U18</f>
        <v>34393.600000000006</v>
      </c>
      <c r="T18" s="114">
        <f>T8+T14</f>
        <v>70279.850000000006</v>
      </c>
      <c r="U18" s="131">
        <f>U8+U14</f>
        <v>35886.25</v>
      </c>
      <c r="V18" s="130">
        <f>W18-X18</f>
        <v>34393.600000000006</v>
      </c>
      <c r="W18" s="114">
        <f>W8+W14</f>
        <v>70279.850000000006</v>
      </c>
      <c r="X18" s="131">
        <f>X8+X14</f>
        <v>35886.25</v>
      </c>
      <c r="Y18" s="130">
        <f>Z18-AA18</f>
        <v>34393.600000000006</v>
      </c>
      <c r="Z18" s="114">
        <f>Z8+Z14</f>
        <v>70279.850000000006</v>
      </c>
      <c r="AA18" s="131">
        <f>AA8+AA14</f>
        <v>35886.25</v>
      </c>
      <c r="AB18" s="130">
        <f>AC18-AD18</f>
        <v>34393.600000000006</v>
      </c>
      <c r="AC18" s="114">
        <f>AC8+AC14</f>
        <v>70279.850000000006</v>
      </c>
      <c r="AD18" s="131">
        <f>AD8+AD14</f>
        <v>35886.25</v>
      </c>
      <c r="AE18" s="130">
        <f>AF18-AG18</f>
        <v>34393.600000000006</v>
      </c>
      <c r="AF18" s="114">
        <f>AF8+AF14</f>
        <v>70279.850000000006</v>
      </c>
      <c r="AG18" s="131">
        <f>AG8+AG14</f>
        <v>35886.25</v>
      </c>
      <c r="AH18" s="130">
        <f>AI18-AJ18</f>
        <v>17196.800000000003</v>
      </c>
      <c r="AI18" s="114">
        <f>AI8+AI14</f>
        <v>35139.925000000003</v>
      </c>
      <c r="AJ18" s="131">
        <f>AJ8+AJ14</f>
        <v>17943.125</v>
      </c>
      <c r="AK18" s="130">
        <f>AL18-AM18</f>
        <v>17196.800000000003</v>
      </c>
      <c r="AL18" s="114">
        <f>AL8+AL14</f>
        <v>35139.925000000003</v>
      </c>
      <c r="AM18" s="131">
        <f>AM8+AM14</f>
        <v>17943.125</v>
      </c>
      <c r="AN18" s="127">
        <f>AO18-AP18</f>
        <v>343936</v>
      </c>
      <c r="AO18" s="120">
        <f>AO8+AO14</f>
        <v>702798.5</v>
      </c>
      <c r="AP18" s="120">
        <f>AP8+AP14</f>
        <v>358862.5</v>
      </c>
      <c r="AQ18" s="121">
        <f>AQ14+AQ8</f>
        <v>343936</v>
      </c>
      <c r="AR18" s="76">
        <f>AQ18/AO18</f>
        <v>0.48938066885458636</v>
      </c>
      <c r="AS18" s="1"/>
      <c r="AT18" s="1"/>
      <c r="AU18" s="1"/>
    </row>
    <row r="19" spans="2:47" x14ac:dyDescent="0.25"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72"/>
      <c r="AO19" s="73"/>
      <c r="AP19" s="73"/>
      <c r="AQ19" s="73"/>
      <c r="AR19" s="72"/>
      <c r="AS19" s="1"/>
      <c r="AT19" s="1"/>
      <c r="AU19" s="1"/>
    </row>
    <row r="20" spans="2:47" x14ac:dyDescent="0.25">
      <c r="M20" s="1"/>
      <c r="N20" s="1"/>
      <c r="O20" s="1"/>
      <c r="P20" s="1"/>
      <c r="Q20" s="1"/>
      <c r="R20" s="1"/>
      <c r="S20" s="1"/>
      <c r="T20" s="1"/>
      <c r="U20" s="1"/>
      <c r="AN20" s="72"/>
      <c r="AO20" s="72"/>
      <c r="AP20" s="72"/>
      <c r="AQ20" s="74"/>
      <c r="AR20" s="72"/>
      <c r="AS20" s="1"/>
      <c r="AT20" s="1"/>
      <c r="AU20" s="1"/>
    </row>
    <row r="21" spans="2:47" x14ac:dyDescent="0.25">
      <c r="M21" s="1"/>
      <c r="N21" s="1"/>
      <c r="O21" s="1"/>
      <c r="P21" s="1"/>
      <c r="Q21" s="1"/>
      <c r="R21" s="1"/>
      <c r="S21" s="1"/>
      <c r="T21" s="1"/>
      <c r="U21" s="1"/>
      <c r="AN21" s="1"/>
      <c r="AO21" s="1"/>
      <c r="AP21" s="1"/>
      <c r="AQ21" s="18"/>
      <c r="AR21" s="1"/>
      <c r="AS21" s="1"/>
      <c r="AT21" s="1"/>
      <c r="AU21" s="1"/>
    </row>
    <row r="22" spans="2:47" x14ac:dyDescent="0.25">
      <c r="C22" s="3"/>
      <c r="D22" s="1"/>
      <c r="E22" s="2"/>
      <c r="F22" s="2"/>
      <c r="G22" s="2"/>
      <c r="H22" s="2"/>
      <c r="M22" s="1"/>
      <c r="N22" s="1"/>
      <c r="O22" s="1"/>
      <c r="AN22" s="1"/>
      <c r="AO22" s="1"/>
      <c r="AP22" s="1"/>
      <c r="AQ22" s="1"/>
      <c r="AR22" s="1"/>
      <c r="AS22" s="1"/>
      <c r="AT22" s="1"/>
      <c r="AU22" s="1"/>
    </row>
    <row r="23" spans="2:47" ht="30" x14ac:dyDescent="0.25">
      <c r="B23" s="38"/>
      <c r="C23" s="37"/>
      <c r="D23" s="41" t="s">
        <v>16</v>
      </c>
      <c r="E23" s="86" t="s">
        <v>30</v>
      </c>
      <c r="F23" s="1"/>
      <c r="G23" s="1"/>
      <c r="H23" s="1"/>
      <c r="M23" s="1"/>
      <c r="N23" s="1"/>
      <c r="O23" s="1"/>
      <c r="AI23" s="7"/>
      <c r="AJ23" s="7"/>
      <c r="AN23" s="153"/>
      <c r="AO23" s="1"/>
      <c r="AP23" s="141"/>
      <c r="AQ23" s="1"/>
      <c r="AR23" s="1"/>
      <c r="AS23" s="1"/>
      <c r="AT23" s="1"/>
      <c r="AU23" s="1"/>
    </row>
    <row r="24" spans="2:47" x14ac:dyDescent="0.25">
      <c r="B24" s="174" t="s">
        <v>15</v>
      </c>
      <c r="C24" s="175" t="s">
        <v>12</v>
      </c>
      <c r="D24" s="142">
        <v>8.23</v>
      </c>
      <c r="E24" s="142">
        <v>4.6500000000000004</v>
      </c>
      <c r="F24" s="19"/>
      <c r="G24" s="19"/>
      <c r="H24" s="78" t="s">
        <v>0</v>
      </c>
      <c r="I24" s="90"/>
      <c r="J24" s="90"/>
      <c r="K24" s="91"/>
      <c r="L24" s="91"/>
      <c r="M24" s="91"/>
      <c r="N24" s="92"/>
      <c r="O24" s="93"/>
      <c r="P24" s="93"/>
      <c r="Q24" s="93"/>
      <c r="R24" s="93"/>
      <c r="S24" s="92"/>
      <c r="T24" s="91"/>
      <c r="U24" s="126"/>
      <c r="V24" s="126"/>
      <c r="W24" s="122"/>
      <c r="X24" s="122"/>
      <c r="Y24" s="122"/>
      <c r="Z24" s="123"/>
      <c r="AA24" s="123"/>
      <c r="AB24" s="122"/>
      <c r="AC24" s="7"/>
      <c r="AD24" s="7"/>
      <c r="AI24" s="21"/>
      <c r="AJ24" s="21"/>
      <c r="AO24" s="1"/>
      <c r="AP24" s="1"/>
      <c r="AQ24" s="1"/>
      <c r="AR24" s="1"/>
      <c r="AS24" s="1"/>
      <c r="AT24" s="1"/>
      <c r="AU24" s="1"/>
    </row>
    <row r="25" spans="2:47" x14ac:dyDescent="0.25">
      <c r="B25" s="176"/>
      <c r="C25" s="177" t="s">
        <v>9</v>
      </c>
      <c r="D25" s="142">
        <v>8.23</v>
      </c>
      <c r="E25" s="142">
        <v>4.6500000000000004</v>
      </c>
      <c r="F25" s="19"/>
      <c r="G25" s="19"/>
      <c r="H25" s="94" t="s">
        <v>1</v>
      </c>
      <c r="I25" s="92"/>
      <c r="J25" s="92"/>
      <c r="K25" s="91"/>
      <c r="L25" s="91"/>
      <c r="M25" s="91"/>
      <c r="N25" s="92"/>
      <c r="O25" s="95"/>
      <c r="P25" s="95"/>
      <c r="Q25" s="95"/>
      <c r="R25" s="95"/>
      <c r="S25" s="96"/>
      <c r="T25" s="96"/>
      <c r="U25" s="126"/>
      <c r="V25" s="126"/>
      <c r="W25" s="122"/>
      <c r="X25" s="122"/>
      <c r="Y25" s="122"/>
      <c r="Z25" s="124"/>
      <c r="AA25" s="124"/>
      <c r="AB25" s="122"/>
      <c r="AC25" s="16"/>
      <c r="AD25" s="16"/>
      <c r="AF25" s="7"/>
      <c r="AG25" s="7"/>
      <c r="AI25" s="20"/>
      <c r="AJ25" s="20"/>
      <c r="AK25" s="16"/>
      <c r="AL25" s="16"/>
      <c r="AQ25" s="1"/>
      <c r="AR25" s="1"/>
      <c r="AS25" s="1"/>
      <c r="AT25" s="1"/>
      <c r="AU25" s="1"/>
    </row>
    <row r="26" spans="2:47" x14ac:dyDescent="0.25">
      <c r="B26" s="176"/>
      <c r="C26" s="178" t="s">
        <v>10</v>
      </c>
      <c r="D26" s="142">
        <v>10.15</v>
      </c>
      <c r="E26" s="142">
        <v>4.6500000000000004</v>
      </c>
      <c r="F26" s="19"/>
      <c r="G26" s="143"/>
      <c r="H26" s="94" t="s">
        <v>35</v>
      </c>
      <c r="I26" s="92"/>
      <c r="J26" s="92"/>
      <c r="K26" s="91"/>
      <c r="L26" s="91"/>
      <c r="M26" s="91"/>
      <c r="N26" s="92"/>
      <c r="O26" s="92"/>
      <c r="P26" s="92"/>
      <c r="Q26" s="92"/>
      <c r="R26" s="92"/>
      <c r="S26" s="97"/>
      <c r="T26" s="97"/>
      <c r="U26" s="126"/>
      <c r="V26" s="126"/>
      <c r="W26" s="122"/>
      <c r="X26" s="122"/>
      <c r="Y26" s="125"/>
      <c r="Z26" s="125"/>
      <c r="AA26" s="125"/>
      <c r="AB26" s="122"/>
      <c r="AC26" s="21"/>
      <c r="AD26" s="21"/>
      <c r="AF26" s="21"/>
      <c r="AG26" s="21"/>
      <c r="AI26" s="16"/>
      <c r="AJ26" s="16"/>
      <c r="AK26" s="21"/>
      <c r="AL26" s="21"/>
      <c r="AQ26" s="1"/>
      <c r="AR26" s="1"/>
      <c r="AS26" s="1"/>
      <c r="AT26" s="1"/>
      <c r="AU26" s="1"/>
    </row>
    <row r="27" spans="2:47" x14ac:dyDescent="0.25">
      <c r="B27" s="179"/>
      <c r="C27" s="180" t="s">
        <v>11</v>
      </c>
      <c r="D27" s="142">
        <v>10.15</v>
      </c>
      <c r="E27" s="142">
        <v>4.6500000000000004</v>
      </c>
      <c r="F27" s="19"/>
      <c r="G27" s="143"/>
      <c r="H27" s="94" t="s">
        <v>2</v>
      </c>
      <c r="I27" s="92"/>
      <c r="J27" s="92"/>
      <c r="K27" s="91"/>
      <c r="L27" s="91"/>
      <c r="M27" s="91"/>
      <c r="N27" s="92"/>
      <c r="O27" s="96"/>
      <c r="P27" s="96"/>
      <c r="Q27" s="96"/>
      <c r="R27" s="96"/>
      <c r="S27" s="93"/>
      <c r="T27" s="93"/>
      <c r="U27" s="126"/>
      <c r="V27" s="126"/>
      <c r="W27" s="122"/>
      <c r="X27" s="122"/>
      <c r="Y27" s="124"/>
      <c r="Z27" s="124"/>
      <c r="AA27" s="124"/>
      <c r="AB27" s="122"/>
      <c r="AC27" s="20"/>
      <c r="AD27" s="20"/>
      <c r="AF27" s="20"/>
      <c r="AG27" s="20"/>
      <c r="AI27" s="21"/>
      <c r="AJ27" s="21"/>
      <c r="AK27" s="20"/>
      <c r="AL27" s="20"/>
      <c r="AQ27" s="1"/>
      <c r="AR27" s="1"/>
      <c r="AS27" s="1"/>
      <c r="AT27" s="1"/>
      <c r="AU27" s="1"/>
    </row>
    <row r="28" spans="2:47" x14ac:dyDescent="0.25">
      <c r="B28" s="38"/>
      <c r="C28" s="38"/>
      <c r="D28" s="38"/>
      <c r="E28" s="39"/>
      <c r="M28" s="1"/>
      <c r="N28" s="1"/>
      <c r="O28" s="1"/>
      <c r="Q28" s="21"/>
      <c r="R28" s="21"/>
      <c r="S28" s="14"/>
      <c r="T28" s="14"/>
      <c r="Y28" s="20"/>
      <c r="Z28" s="20"/>
      <c r="AA28" s="20"/>
      <c r="AC28" s="150"/>
      <c r="AD28" s="14"/>
      <c r="AF28" s="14"/>
      <c r="AG28" s="14"/>
      <c r="AI28" s="20"/>
      <c r="AJ28" s="20"/>
      <c r="AK28" s="14"/>
      <c r="AL28" s="14"/>
      <c r="AR28" s="1"/>
      <c r="AS28" s="1"/>
      <c r="AT28" s="1"/>
      <c r="AU28" s="1"/>
    </row>
    <row r="29" spans="2:47" ht="30" x14ac:dyDescent="0.25">
      <c r="B29" s="38"/>
      <c r="C29" s="40"/>
      <c r="D29" s="42" t="s">
        <v>16</v>
      </c>
      <c r="E29" s="86" t="s">
        <v>30</v>
      </c>
      <c r="F29" s="19"/>
      <c r="G29" s="19"/>
      <c r="H29" s="1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2:47" x14ac:dyDescent="0.25">
      <c r="B30" s="174" t="s">
        <v>4</v>
      </c>
      <c r="C30" s="175" t="s">
        <v>12</v>
      </c>
      <c r="D30" s="142">
        <v>25.5</v>
      </c>
      <c r="E30" s="142">
        <v>12.35</v>
      </c>
      <c r="F30" s="19"/>
      <c r="G30" s="19"/>
      <c r="H30" s="1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2:47" x14ac:dyDescent="0.25">
      <c r="B31" s="176"/>
      <c r="C31" s="177" t="s">
        <v>9</v>
      </c>
      <c r="D31" s="142">
        <v>25.5</v>
      </c>
      <c r="E31" s="142">
        <v>12.35</v>
      </c>
      <c r="F31" s="19"/>
      <c r="G31" s="19"/>
      <c r="H31" s="1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2:47" x14ac:dyDescent="0.25">
      <c r="B32" s="176"/>
      <c r="C32" s="178" t="s">
        <v>10</v>
      </c>
      <c r="D32" s="142">
        <v>27.3</v>
      </c>
      <c r="E32" s="142">
        <v>12.35</v>
      </c>
      <c r="F32" s="19"/>
      <c r="G32" s="19"/>
      <c r="H32" s="1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2:47" x14ac:dyDescent="0.25">
      <c r="B33" s="179"/>
      <c r="C33" s="180" t="s">
        <v>11</v>
      </c>
      <c r="D33" s="142">
        <v>27.3</v>
      </c>
      <c r="E33" s="142">
        <v>12.35</v>
      </c>
      <c r="F33" s="19"/>
      <c r="G33" s="19"/>
      <c r="H33" s="1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2:47" x14ac:dyDescent="0.25">
      <c r="C34" s="6"/>
      <c r="D34" s="22"/>
      <c r="E34" s="22"/>
      <c r="F34" s="19"/>
      <c r="G34" s="19"/>
      <c r="H34" s="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2:47" x14ac:dyDescent="0.25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1"/>
      <c r="AS35" s="1"/>
      <c r="AT35" s="1"/>
      <c r="AU35" s="1"/>
    </row>
    <row r="36" spans="2:47" x14ac:dyDescent="0.25">
      <c r="C36" s="26"/>
      <c r="D36" s="27"/>
      <c r="E36" s="27"/>
      <c r="F36" s="25"/>
      <c r="G36" s="28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1"/>
      <c r="AS36" s="1"/>
      <c r="AT36" s="1"/>
      <c r="AU36" s="1"/>
    </row>
    <row r="37" spans="2:47" x14ac:dyDescent="0.25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1"/>
      <c r="AS37" s="1"/>
      <c r="AT37" s="1"/>
      <c r="AU37" s="1"/>
    </row>
    <row r="38" spans="2:47" x14ac:dyDescent="0.25">
      <c r="C38" s="29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30"/>
    </row>
    <row r="39" spans="2:47" x14ac:dyDescent="0.25">
      <c r="C39" s="2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31"/>
      <c r="AO39" s="31"/>
      <c r="AP39" s="31"/>
      <c r="AQ39" s="31"/>
    </row>
    <row r="40" spans="2:47" x14ac:dyDescent="0.25">
      <c r="C40" s="32"/>
      <c r="D40" s="33"/>
      <c r="E40" s="34"/>
      <c r="F40" s="34"/>
      <c r="G40" s="33"/>
      <c r="H40" s="34"/>
      <c r="I40" s="34"/>
      <c r="J40" s="33"/>
      <c r="K40" s="34"/>
      <c r="L40" s="34"/>
      <c r="M40" s="33"/>
      <c r="N40" s="34"/>
      <c r="O40" s="34"/>
      <c r="P40" s="33"/>
      <c r="Q40" s="34"/>
      <c r="R40" s="34"/>
      <c r="S40" s="33"/>
      <c r="T40" s="34"/>
      <c r="U40" s="34"/>
      <c r="V40" s="33"/>
      <c r="W40" s="34"/>
      <c r="X40" s="34"/>
      <c r="Y40" s="33"/>
      <c r="Z40" s="34"/>
      <c r="AA40" s="34"/>
      <c r="AB40" s="33"/>
      <c r="AC40" s="34"/>
      <c r="AD40" s="34"/>
      <c r="AE40" s="33"/>
      <c r="AF40" s="34"/>
      <c r="AG40" s="34"/>
      <c r="AH40" s="33"/>
      <c r="AI40" s="34"/>
      <c r="AJ40" s="34"/>
      <c r="AK40" s="33"/>
      <c r="AL40" s="34"/>
      <c r="AM40" s="34"/>
      <c r="AN40" s="34"/>
      <c r="AO40" s="34"/>
      <c r="AP40" s="34"/>
      <c r="AQ40" s="34"/>
    </row>
    <row r="41" spans="2:47" x14ac:dyDescent="0.25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2:47" x14ac:dyDescent="0.25">
      <c r="C42" s="26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23"/>
      <c r="AS42" s="23"/>
    </row>
    <row r="43" spans="2:47" x14ac:dyDescent="0.25">
      <c r="C43" s="29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23"/>
      <c r="AS43" s="23"/>
    </row>
    <row r="44" spans="2:47" x14ac:dyDescent="0.25">
      <c r="C44" s="29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23"/>
      <c r="AS44" s="23"/>
    </row>
    <row r="45" spans="2:47" x14ac:dyDescent="0.25">
      <c r="C45" s="29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35"/>
      <c r="AO45" s="35"/>
      <c r="AP45" s="35"/>
      <c r="AQ45" s="35"/>
      <c r="AR45" s="23"/>
      <c r="AS45" s="23"/>
    </row>
    <row r="46" spans="2:47" x14ac:dyDescent="0.25">
      <c r="C46" s="29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23"/>
      <c r="AS46" s="23"/>
    </row>
    <row r="47" spans="2:47" x14ac:dyDescent="0.25">
      <c r="C47" s="29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23"/>
      <c r="AS47" s="23"/>
    </row>
    <row r="48" spans="2:47" x14ac:dyDescent="0.25">
      <c r="C48" s="32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23"/>
      <c r="AS48" s="23"/>
    </row>
    <row r="49" spans="3:43" x14ac:dyDescent="0.25">
      <c r="C49" s="29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3:43" x14ac:dyDescent="0.25">
      <c r="C50" s="29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</row>
    <row r="51" spans="3:43" x14ac:dyDescent="0.25">
      <c r="C51" s="29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</row>
    <row r="52" spans="3:43" x14ac:dyDescent="0.25">
      <c r="C52" s="29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</row>
  </sheetData>
  <sheetProtection algorithmName="SHA-512" hashValue="YLYDt8/chPoW2jr8dxV2UNLOuOxxvY/WOnMgRguJJl6SBYfzbVSoa1blCgarCYsj7DRYRZyutD7ft9n1F+CBYA==" saltValue="JtBWiM1h2eRB7rtlNlT0VQ==" spinCount="100000" sheet="1" formatCells="0" formatColumns="0" formatRows="0" sort="0" autoFilter="0" pivotTables="0"/>
  <mergeCells count="14">
    <mergeCell ref="AK1:AM1"/>
    <mergeCell ref="AN1:AP1"/>
    <mergeCell ref="S1:U1"/>
    <mergeCell ref="V1:X1"/>
    <mergeCell ref="Y1:AA1"/>
    <mergeCell ref="AB1:AD1"/>
    <mergeCell ref="AE1:AG1"/>
    <mergeCell ref="AH1:AJ1"/>
    <mergeCell ref="P1:R1"/>
    <mergeCell ref="B1:C1"/>
    <mergeCell ref="D1:F1"/>
    <mergeCell ref="G1:I1"/>
    <mergeCell ref="J1:L1"/>
    <mergeCell ref="M1:O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2020-06-10T21:30:20Z</dcterms:created>
  <dcterms:modified xsi:type="dcterms:W3CDTF">2020-06-12T21:38:31Z</dcterms:modified>
</cp:coreProperties>
</file>