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\frap.e18.ru\www\excel-tables\"/>
    </mc:Choice>
  </mc:AlternateContent>
  <xr:revisionPtr revIDLastSave="0" documentId="13_ncr:1_{ADAB96C9-D177-460F-B025-AF3C7A83A7DF}" xr6:coauthVersionLast="45" xr6:coauthVersionMax="45" xr10:uidLastSave="{00000000-0000-0000-0000-000000000000}"/>
  <bookViews>
    <workbookView xWindow="-120" yWindow="-120" windowWidth="24240" windowHeight="13140" tabRatio="598" xr2:uid="{10EC9310-A0D7-4085-B4B2-8A19CBCE37C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" i="1" l="1"/>
  <c r="T2" i="1"/>
  <c r="S3" i="1"/>
  <c r="S4" i="1"/>
  <c r="S2" i="1"/>
  <c r="R3" i="1"/>
  <c r="R4" i="1"/>
  <c r="R2" i="1"/>
  <c r="Q4" i="1"/>
  <c r="Q3" i="1"/>
  <c r="Q2" i="1"/>
  <c r="P3" i="1"/>
  <c r="P2" i="1"/>
  <c r="E4" i="1"/>
  <c r="F4" i="1"/>
  <c r="G4" i="1"/>
  <c r="H4" i="1"/>
  <c r="I4" i="1"/>
  <c r="J4" i="1"/>
  <c r="K4" i="1"/>
  <c r="L4" i="1"/>
  <c r="M4" i="1"/>
  <c r="N4" i="1"/>
  <c r="O4" i="1"/>
  <c r="D4" i="1"/>
  <c r="T4" i="1" l="1"/>
  <c r="P4" i="1"/>
  <c r="E15" i="1"/>
  <c r="F15" i="1"/>
  <c r="G15" i="1"/>
  <c r="H15" i="1"/>
  <c r="I15" i="1"/>
  <c r="J15" i="1"/>
  <c r="K15" i="1"/>
  <c r="L15" i="1"/>
  <c r="M15" i="1"/>
  <c r="N15" i="1"/>
  <c r="O15" i="1"/>
  <c r="E124" i="1"/>
  <c r="F124" i="1"/>
  <c r="G124" i="1"/>
  <c r="H124" i="1"/>
  <c r="I124" i="1"/>
  <c r="J124" i="1"/>
  <c r="K124" i="1"/>
  <c r="L124" i="1"/>
  <c r="M124" i="1"/>
  <c r="N124" i="1"/>
  <c r="O124" i="1"/>
  <c r="E118" i="1"/>
  <c r="F118" i="1"/>
  <c r="G118" i="1"/>
  <c r="H118" i="1"/>
  <c r="I118" i="1"/>
  <c r="J118" i="1"/>
  <c r="K118" i="1"/>
  <c r="L118" i="1"/>
  <c r="M118" i="1"/>
  <c r="N118" i="1"/>
  <c r="O118" i="1"/>
  <c r="E114" i="1"/>
  <c r="F114" i="1"/>
  <c r="G114" i="1"/>
  <c r="H114" i="1"/>
  <c r="I114" i="1"/>
  <c r="J114" i="1"/>
  <c r="K114" i="1"/>
  <c r="L114" i="1"/>
  <c r="M114" i="1"/>
  <c r="N114" i="1"/>
  <c r="O114" i="1"/>
  <c r="E110" i="1"/>
  <c r="F110" i="1"/>
  <c r="G110" i="1"/>
  <c r="H110" i="1"/>
  <c r="I110" i="1"/>
  <c r="J110" i="1"/>
  <c r="K110" i="1"/>
  <c r="L110" i="1"/>
  <c r="M110" i="1"/>
  <c r="N110" i="1"/>
  <c r="O110" i="1"/>
  <c r="E107" i="1"/>
  <c r="F107" i="1"/>
  <c r="G107" i="1"/>
  <c r="H107" i="1"/>
  <c r="I107" i="1"/>
  <c r="J107" i="1"/>
  <c r="K107" i="1"/>
  <c r="L107" i="1"/>
  <c r="M107" i="1"/>
  <c r="N107" i="1"/>
  <c r="O107" i="1"/>
  <c r="E102" i="1"/>
  <c r="F102" i="1"/>
  <c r="G102" i="1"/>
  <c r="H102" i="1"/>
  <c r="I102" i="1"/>
  <c r="J102" i="1"/>
  <c r="K102" i="1"/>
  <c r="L102" i="1"/>
  <c r="M102" i="1"/>
  <c r="N102" i="1"/>
  <c r="O102" i="1"/>
  <c r="E96" i="1"/>
  <c r="F96" i="1"/>
  <c r="G96" i="1"/>
  <c r="H96" i="1"/>
  <c r="I96" i="1"/>
  <c r="J96" i="1"/>
  <c r="K96" i="1"/>
  <c r="L96" i="1"/>
  <c r="M96" i="1"/>
  <c r="N96" i="1"/>
  <c r="O96" i="1"/>
  <c r="E88" i="1"/>
  <c r="F88" i="1"/>
  <c r="G88" i="1"/>
  <c r="H88" i="1"/>
  <c r="I88" i="1"/>
  <c r="J88" i="1"/>
  <c r="K88" i="1"/>
  <c r="L88" i="1"/>
  <c r="M88" i="1"/>
  <c r="N88" i="1"/>
  <c r="O88" i="1"/>
  <c r="D88" i="1"/>
  <c r="H79" i="1"/>
  <c r="I79" i="1"/>
  <c r="J79" i="1"/>
  <c r="K79" i="1"/>
  <c r="L79" i="1"/>
  <c r="M79" i="1"/>
  <c r="N79" i="1"/>
  <c r="O79" i="1"/>
  <c r="E79" i="1"/>
  <c r="F79" i="1"/>
  <c r="G79" i="1"/>
  <c r="E69" i="1"/>
  <c r="F69" i="1"/>
  <c r="G69" i="1"/>
  <c r="H69" i="1"/>
  <c r="I69" i="1"/>
  <c r="J69" i="1"/>
  <c r="K69" i="1"/>
  <c r="L69" i="1"/>
  <c r="M69" i="1"/>
  <c r="N69" i="1"/>
  <c r="O69" i="1"/>
  <c r="E61" i="1"/>
  <c r="F61" i="1"/>
  <c r="G61" i="1"/>
  <c r="H61" i="1"/>
  <c r="I61" i="1"/>
  <c r="J61" i="1"/>
  <c r="K61" i="1"/>
  <c r="L61" i="1"/>
  <c r="M61" i="1"/>
  <c r="N61" i="1"/>
  <c r="O61" i="1"/>
  <c r="E48" i="1"/>
  <c r="F48" i="1"/>
  <c r="G48" i="1"/>
  <c r="H48" i="1"/>
  <c r="I48" i="1"/>
  <c r="J48" i="1"/>
  <c r="K48" i="1"/>
  <c r="L48" i="1"/>
  <c r="M48" i="1"/>
  <c r="N48" i="1"/>
  <c r="O48" i="1"/>
  <c r="E45" i="1"/>
  <c r="F45" i="1"/>
  <c r="G45" i="1"/>
  <c r="H45" i="1"/>
  <c r="I45" i="1"/>
  <c r="J45" i="1"/>
  <c r="K45" i="1"/>
  <c r="L45" i="1"/>
  <c r="M45" i="1"/>
  <c r="N45" i="1"/>
  <c r="O45" i="1"/>
  <c r="E39" i="1"/>
  <c r="F39" i="1"/>
  <c r="G39" i="1"/>
  <c r="H39" i="1"/>
  <c r="I39" i="1"/>
  <c r="J39" i="1"/>
  <c r="K39" i="1"/>
  <c r="L39" i="1"/>
  <c r="M39" i="1"/>
  <c r="N39" i="1"/>
  <c r="O39" i="1"/>
  <c r="E36" i="1"/>
  <c r="F36" i="1"/>
  <c r="G36" i="1"/>
  <c r="H36" i="1"/>
  <c r="I36" i="1"/>
  <c r="J36" i="1"/>
  <c r="K36" i="1"/>
  <c r="L36" i="1"/>
  <c r="M36" i="1"/>
  <c r="N36" i="1"/>
  <c r="O36" i="1"/>
  <c r="E33" i="1"/>
  <c r="F33" i="1"/>
  <c r="G33" i="1"/>
  <c r="H33" i="1"/>
  <c r="I33" i="1"/>
  <c r="J33" i="1"/>
  <c r="K33" i="1"/>
  <c r="L33" i="1"/>
  <c r="M33" i="1"/>
  <c r="N33" i="1"/>
  <c r="O33" i="1"/>
  <c r="E29" i="1"/>
  <c r="F29" i="1"/>
  <c r="G29" i="1"/>
  <c r="H29" i="1"/>
  <c r="I29" i="1"/>
  <c r="J29" i="1"/>
  <c r="K29" i="1"/>
  <c r="L29" i="1"/>
  <c r="M29" i="1"/>
  <c r="N29" i="1"/>
  <c r="O29" i="1"/>
  <c r="D29" i="1"/>
  <c r="T126" i="1"/>
  <c r="T125" i="1"/>
  <c r="T109" i="1"/>
  <c r="T104" i="1"/>
  <c r="T105" i="1"/>
  <c r="T106" i="1"/>
  <c r="T31" i="1"/>
  <c r="T32" i="1"/>
  <c r="S109" i="1"/>
  <c r="R109" i="1"/>
  <c r="Q109" i="1"/>
  <c r="P109" i="1"/>
  <c r="S104" i="1"/>
  <c r="S105" i="1"/>
  <c r="S106" i="1"/>
  <c r="R104" i="1"/>
  <c r="R105" i="1"/>
  <c r="R106" i="1"/>
  <c r="Q104" i="1"/>
  <c r="Q105" i="1"/>
  <c r="Q106" i="1"/>
  <c r="P104" i="1"/>
  <c r="P105" i="1"/>
  <c r="P106" i="1"/>
  <c r="S31" i="1"/>
  <c r="S32" i="1"/>
  <c r="R31" i="1"/>
  <c r="R32" i="1"/>
  <c r="Q31" i="1"/>
  <c r="Q32" i="1"/>
  <c r="P31" i="1"/>
  <c r="P32" i="1"/>
  <c r="E160" i="1"/>
  <c r="F160" i="1"/>
  <c r="G160" i="1"/>
  <c r="H160" i="1"/>
  <c r="I160" i="1"/>
  <c r="J160" i="1"/>
  <c r="K160" i="1"/>
  <c r="L160" i="1"/>
  <c r="M160" i="1"/>
  <c r="N160" i="1"/>
  <c r="O160" i="1"/>
  <c r="D160" i="1"/>
  <c r="E159" i="1"/>
  <c r="F159" i="1"/>
  <c r="G159" i="1"/>
  <c r="H159" i="1"/>
  <c r="I159" i="1"/>
  <c r="J159" i="1"/>
  <c r="K159" i="1"/>
  <c r="L159" i="1"/>
  <c r="M159" i="1"/>
  <c r="N159" i="1"/>
  <c r="O159" i="1"/>
  <c r="D159" i="1"/>
  <c r="E158" i="1"/>
  <c r="F158" i="1"/>
  <c r="G158" i="1"/>
  <c r="H158" i="1"/>
  <c r="I158" i="1"/>
  <c r="J158" i="1"/>
  <c r="K158" i="1"/>
  <c r="L158" i="1"/>
  <c r="M158" i="1"/>
  <c r="N158" i="1"/>
  <c r="O158" i="1"/>
  <c r="D158" i="1"/>
  <c r="P84" i="1"/>
  <c r="Q84" i="1"/>
  <c r="R84" i="1"/>
  <c r="S84" i="1"/>
  <c r="T84" i="1"/>
  <c r="T58" i="1"/>
  <c r="S58" i="1"/>
  <c r="R58" i="1"/>
  <c r="Q58" i="1"/>
  <c r="P58" i="1"/>
  <c r="E152" i="1"/>
  <c r="F152" i="1"/>
  <c r="G152" i="1"/>
  <c r="H152" i="1"/>
  <c r="I152" i="1"/>
  <c r="J152" i="1"/>
  <c r="K152" i="1"/>
  <c r="L152" i="1"/>
  <c r="M152" i="1"/>
  <c r="N152" i="1"/>
  <c r="O152" i="1"/>
  <c r="D152" i="1"/>
  <c r="D149" i="1"/>
  <c r="D150" i="1" s="1"/>
  <c r="T13" i="1"/>
  <c r="S13" i="1"/>
  <c r="R13" i="1"/>
  <c r="Q13" i="1"/>
  <c r="P13" i="1"/>
  <c r="D110" i="1"/>
  <c r="D107" i="1"/>
  <c r="D102" i="1"/>
  <c r="T112" i="1"/>
  <c r="S112" i="1"/>
  <c r="R112" i="1"/>
  <c r="Q112" i="1"/>
  <c r="P112" i="1"/>
  <c r="T111" i="1"/>
  <c r="S111" i="1"/>
  <c r="R111" i="1"/>
  <c r="Q111" i="1"/>
  <c r="P111" i="1"/>
  <c r="T108" i="1"/>
  <c r="S108" i="1"/>
  <c r="R108" i="1"/>
  <c r="Q108" i="1"/>
  <c r="Q107" i="1" s="1"/>
  <c r="P108" i="1"/>
  <c r="T103" i="1"/>
  <c r="S103" i="1"/>
  <c r="R103" i="1"/>
  <c r="Q103" i="1"/>
  <c r="P103" i="1"/>
  <c r="Q110" i="1" l="1"/>
  <c r="T107" i="1"/>
  <c r="S110" i="1"/>
  <c r="L101" i="1"/>
  <c r="H101" i="1"/>
  <c r="M113" i="1"/>
  <c r="I113" i="1"/>
  <c r="E113" i="1"/>
  <c r="T124" i="1"/>
  <c r="K101" i="1"/>
  <c r="G101" i="1"/>
  <c r="L113" i="1"/>
  <c r="H113" i="1"/>
  <c r="R107" i="1"/>
  <c r="N101" i="1"/>
  <c r="J101" i="1"/>
  <c r="F101" i="1"/>
  <c r="O113" i="1"/>
  <c r="K113" i="1"/>
  <c r="G113" i="1"/>
  <c r="O101" i="1"/>
  <c r="S107" i="1"/>
  <c r="R110" i="1"/>
  <c r="D101" i="1"/>
  <c r="M101" i="1"/>
  <c r="I101" i="1"/>
  <c r="E101" i="1"/>
  <c r="N113" i="1"/>
  <c r="J113" i="1"/>
  <c r="F113" i="1"/>
  <c r="P110" i="1"/>
  <c r="T110" i="1"/>
  <c r="P107" i="1"/>
  <c r="R102" i="1"/>
  <c r="R101" i="1" s="1"/>
  <c r="Q102" i="1"/>
  <c r="Q101" i="1" s="1"/>
  <c r="S102" i="1"/>
  <c r="S101" i="1" s="1"/>
  <c r="P102" i="1"/>
  <c r="T102" i="1"/>
  <c r="D153" i="1"/>
  <c r="D151" i="1"/>
  <c r="T100" i="1"/>
  <c r="S100" i="1"/>
  <c r="R100" i="1"/>
  <c r="Q100" i="1"/>
  <c r="P100" i="1"/>
  <c r="T99" i="1"/>
  <c r="S99" i="1"/>
  <c r="R99" i="1"/>
  <c r="Q99" i="1"/>
  <c r="P99" i="1"/>
  <c r="T98" i="1"/>
  <c r="S98" i="1"/>
  <c r="R98" i="1"/>
  <c r="Q98" i="1"/>
  <c r="P98" i="1"/>
  <c r="T97" i="1"/>
  <c r="S97" i="1"/>
  <c r="R97" i="1"/>
  <c r="Q97" i="1"/>
  <c r="P97" i="1"/>
  <c r="D96" i="1"/>
  <c r="T95" i="1"/>
  <c r="S95" i="1"/>
  <c r="R95" i="1"/>
  <c r="Q95" i="1"/>
  <c r="P95" i="1"/>
  <c r="T94" i="1"/>
  <c r="S94" i="1"/>
  <c r="R94" i="1"/>
  <c r="Q94" i="1"/>
  <c r="P94" i="1"/>
  <c r="T93" i="1"/>
  <c r="S93" i="1"/>
  <c r="R93" i="1"/>
  <c r="Q93" i="1"/>
  <c r="P93" i="1"/>
  <c r="T92" i="1"/>
  <c r="S92" i="1"/>
  <c r="R92" i="1"/>
  <c r="Q92" i="1"/>
  <c r="P92" i="1"/>
  <c r="T91" i="1"/>
  <c r="S91" i="1"/>
  <c r="R91" i="1"/>
  <c r="Q91" i="1"/>
  <c r="P91" i="1"/>
  <c r="T90" i="1"/>
  <c r="S90" i="1"/>
  <c r="R90" i="1"/>
  <c r="Q90" i="1"/>
  <c r="P90" i="1"/>
  <c r="T89" i="1"/>
  <c r="S89" i="1"/>
  <c r="R89" i="1"/>
  <c r="Q89" i="1"/>
  <c r="P89" i="1"/>
  <c r="T87" i="1"/>
  <c r="S87" i="1"/>
  <c r="R87" i="1"/>
  <c r="Q87" i="1"/>
  <c r="P87" i="1"/>
  <c r="T86" i="1"/>
  <c r="S86" i="1"/>
  <c r="R86" i="1"/>
  <c r="Q86" i="1"/>
  <c r="P86" i="1"/>
  <c r="T85" i="1"/>
  <c r="S85" i="1"/>
  <c r="R85" i="1"/>
  <c r="Q85" i="1"/>
  <c r="P85" i="1"/>
  <c r="T83" i="1"/>
  <c r="S83" i="1"/>
  <c r="R83" i="1"/>
  <c r="Q83" i="1"/>
  <c r="P83" i="1"/>
  <c r="T82" i="1"/>
  <c r="S82" i="1"/>
  <c r="R82" i="1"/>
  <c r="Q82" i="1"/>
  <c r="P82" i="1"/>
  <c r="T81" i="1"/>
  <c r="S81" i="1"/>
  <c r="R81" i="1"/>
  <c r="Q81" i="1"/>
  <c r="P81" i="1"/>
  <c r="T80" i="1"/>
  <c r="S80" i="1"/>
  <c r="R80" i="1"/>
  <c r="Q80" i="1"/>
  <c r="P80" i="1"/>
  <c r="D79" i="1"/>
  <c r="T78" i="1"/>
  <c r="S78" i="1"/>
  <c r="R78" i="1"/>
  <c r="Q78" i="1"/>
  <c r="P78" i="1"/>
  <c r="T77" i="1"/>
  <c r="S77" i="1"/>
  <c r="R77" i="1"/>
  <c r="Q77" i="1"/>
  <c r="P77" i="1"/>
  <c r="T76" i="1"/>
  <c r="S76" i="1"/>
  <c r="R76" i="1"/>
  <c r="Q76" i="1"/>
  <c r="P76" i="1"/>
  <c r="T75" i="1"/>
  <c r="S75" i="1"/>
  <c r="R75" i="1"/>
  <c r="Q75" i="1"/>
  <c r="P75" i="1"/>
  <c r="T74" i="1"/>
  <c r="S74" i="1"/>
  <c r="R74" i="1"/>
  <c r="Q74" i="1"/>
  <c r="P74" i="1"/>
  <c r="T73" i="1"/>
  <c r="S73" i="1"/>
  <c r="R73" i="1"/>
  <c r="Q73" i="1"/>
  <c r="P73" i="1"/>
  <c r="T72" i="1"/>
  <c r="S72" i="1"/>
  <c r="R72" i="1"/>
  <c r="Q72" i="1"/>
  <c r="P72" i="1"/>
  <c r="T71" i="1"/>
  <c r="S71" i="1"/>
  <c r="R71" i="1"/>
  <c r="Q71" i="1"/>
  <c r="P71" i="1"/>
  <c r="T70" i="1"/>
  <c r="S70" i="1"/>
  <c r="R70" i="1"/>
  <c r="Q70" i="1"/>
  <c r="P70" i="1"/>
  <c r="D69" i="1"/>
  <c r="T27" i="1"/>
  <c r="S27" i="1"/>
  <c r="R27" i="1"/>
  <c r="Q27" i="1"/>
  <c r="P27" i="1"/>
  <c r="T26" i="1"/>
  <c r="S26" i="1"/>
  <c r="R26" i="1"/>
  <c r="Q26" i="1"/>
  <c r="P26" i="1"/>
  <c r="T25" i="1"/>
  <c r="S25" i="1"/>
  <c r="R25" i="1"/>
  <c r="Q25" i="1"/>
  <c r="P25" i="1"/>
  <c r="T24" i="1"/>
  <c r="S24" i="1"/>
  <c r="R24" i="1"/>
  <c r="Q24" i="1"/>
  <c r="P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T20" i="1"/>
  <c r="S20" i="1"/>
  <c r="R20" i="1"/>
  <c r="Q20" i="1"/>
  <c r="P20" i="1"/>
  <c r="T19" i="1"/>
  <c r="S19" i="1"/>
  <c r="R19" i="1"/>
  <c r="Q19" i="1"/>
  <c r="P19" i="1"/>
  <c r="T18" i="1"/>
  <c r="S18" i="1"/>
  <c r="R18" i="1"/>
  <c r="Q18" i="1"/>
  <c r="P18" i="1"/>
  <c r="T17" i="1"/>
  <c r="S17" i="1"/>
  <c r="R17" i="1"/>
  <c r="Q17" i="1"/>
  <c r="P17" i="1"/>
  <c r="T16" i="1"/>
  <c r="S16" i="1"/>
  <c r="R16" i="1"/>
  <c r="Q16" i="1"/>
  <c r="P16" i="1"/>
  <c r="D15" i="1"/>
  <c r="T63" i="1"/>
  <c r="S63" i="1"/>
  <c r="R63" i="1"/>
  <c r="Q63" i="1"/>
  <c r="P63" i="1"/>
  <c r="S126" i="1"/>
  <c r="S125" i="1"/>
  <c r="R126" i="1"/>
  <c r="R125" i="1"/>
  <c r="Q126" i="1"/>
  <c r="Q125" i="1"/>
  <c r="P125" i="1"/>
  <c r="P126" i="1"/>
  <c r="D124" i="1"/>
  <c r="T101" i="1" l="1"/>
  <c r="Q124" i="1"/>
  <c r="S124" i="1"/>
  <c r="R96" i="1"/>
  <c r="P124" i="1"/>
  <c r="P101" i="1"/>
  <c r="R124" i="1"/>
  <c r="R15" i="1"/>
  <c r="S15" i="1"/>
  <c r="T15" i="1"/>
  <c r="S69" i="1"/>
  <c r="Q79" i="1"/>
  <c r="R88" i="1"/>
  <c r="P15" i="1"/>
  <c r="Q15" i="1"/>
  <c r="P69" i="1"/>
  <c r="S88" i="1"/>
  <c r="Q69" i="1"/>
  <c r="S79" i="1"/>
  <c r="P88" i="1"/>
  <c r="T88" i="1"/>
  <c r="P96" i="1"/>
  <c r="T96" i="1"/>
  <c r="T69" i="1"/>
  <c r="R79" i="1"/>
  <c r="S96" i="1"/>
  <c r="R69" i="1"/>
  <c r="P79" i="1"/>
  <c r="T79" i="1"/>
  <c r="Q88" i="1"/>
  <c r="Q96" i="1"/>
  <c r="D9" i="1"/>
  <c r="P11" i="1" l="1"/>
  <c r="T130" i="1" l="1"/>
  <c r="S130" i="1"/>
  <c r="R130" i="1"/>
  <c r="Q130" i="1"/>
  <c r="P130" i="1"/>
  <c r="D128" i="1"/>
  <c r="T123" i="1"/>
  <c r="S123" i="1"/>
  <c r="R123" i="1"/>
  <c r="Q123" i="1"/>
  <c r="P123" i="1"/>
  <c r="T122" i="1"/>
  <c r="S122" i="1"/>
  <c r="R122" i="1"/>
  <c r="Q122" i="1"/>
  <c r="P122" i="1"/>
  <c r="T121" i="1"/>
  <c r="S121" i="1"/>
  <c r="R121" i="1"/>
  <c r="Q121" i="1"/>
  <c r="P121" i="1"/>
  <c r="T120" i="1"/>
  <c r="S120" i="1"/>
  <c r="R120" i="1"/>
  <c r="Q120" i="1"/>
  <c r="P120" i="1"/>
  <c r="T119" i="1"/>
  <c r="S119" i="1"/>
  <c r="R119" i="1"/>
  <c r="Q119" i="1"/>
  <c r="P119" i="1"/>
  <c r="D118" i="1"/>
  <c r="T117" i="1"/>
  <c r="S117" i="1"/>
  <c r="R117" i="1"/>
  <c r="Q117" i="1"/>
  <c r="P117" i="1"/>
  <c r="T116" i="1"/>
  <c r="S116" i="1"/>
  <c r="R116" i="1"/>
  <c r="Q116" i="1"/>
  <c r="P116" i="1"/>
  <c r="T115" i="1"/>
  <c r="S115" i="1"/>
  <c r="R115" i="1"/>
  <c r="Q115" i="1"/>
  <c r="P115" i="1"/>
  <c r="D114" i="1"/>
  <c r="D113" i="1" s="1"/>
  <c r="T68" i="1"/>
  <c r="S68" i="1"/>
  <c r="R68" i="1"/>
  <c r="Q68" i="1"/>
  <c r="P68" i="1"/>
  <c r="T67" i="1"/>
  <c r="S67" i="1"/>
  <c r="R67" i="1"/>
  <c r="Q67" i="1"/>
  <c r="P67" i="1"/>
  <c r="T66" i="1"/>
  <c r="S66" i="1"/>
  <c r="R66" i="1"/>
  <c r="Q66" i="1"/>
  <c r="P66" i="1"/>
  <c r="T65" i="1"/>
  <c r="S65" i="1"/>
  <c r="R65" i="1"/>
  <c r="Q65" i="1"/>
  <c r="P65" i="1"/>
  <c r="S64" i="1"/>
  <c r="R64" i="1"/>
  <c r="P64" i="1"/>
  <c r="T64" i="1"/>
  <c r="T62" i="1"/>
  <c r="S62" i="1"/>
  <c r="R62" i="1"/>
  <c r="Q62" i="1"/>
  <c r="P62" i="1"/>
  <c r="D61" i="1"/>
  <c r="T60" i="1"/>
  <c r="S60" i="1"/>
  <c r="R60" i="1"/>
  <c r="Q60" i="1"/>
  <c r="P60" i="1"/>
  <c r="T59" i="1"/>
  <c r="S59" i="1"/>
  <c r="R59" i="1"/>
  <c r="Q59" i="1"/>
  <c r="P59" i="1"/>
  <c r="T57" i="1"/>
  <c r="S57" i="1"/>
  <c r="R57" i="1"/>
  <c r="Q57" i="1"/>
  <c r="P57" i="1"/>
  <c r="T56" i="1"/>
  <c r="S56" i="1"/>
  <c r="R56" i="1"/>
  <c r="Q56" i="1"/>
  <c r="P56" i="1"/>
  <c r="T55" i="1"/>
  <c r="S55" i="1"/>
  <c r="R55" i="1"/>
  <c r="Q55" i="1"/>
  <c r="P55" i="1"/>
  <c r="T54" i="1"/>
  <c r="S54" i="1"/>
  <c r="R54" i="1"/>
  <c r="Q54" i="1"/>
  <c r="P54" i="1"/>
  <c r="T53" i="1"/>
  <c r="S53" i="1"/>
  <c r="R53" i="1"/>
  <c r="Q53" i="1"/>
  <c r="P53" i="1"/>
  <c r="T52" i="1"/>
  <c r="S52" i="1"/>
  <c r="R52" i="1"/>
  <c r="Q52" i="1"/>
  <c r="P52" i="1"/>
  <c r="T51" i="1"/>
  <c r="S51" i="1"/>
  <c r="R51" i="1"/>
  <c r="Q51" i="1"/>
  <c r="P51" i="1"/>
  <c r="T50" i="1"/>
  <c r="S50" i="1"/>
  <c r="R50" i="1"/>
  <c r="Q50" i="1"/>
  <c r="P50" i="1"/>
  <c r="T49" i="1"/>
  <c r="S49" i="1"/>
  <c r="R49" i="1"/>
  <c r="Q49" i="1"/>
  <c r="P49" i="1"/>
  <c r="D48" i="1"/>
  <c r="T47" i="1"/>
  <c r="S47" i="1"/>
  <c r="R47" i="1"/>
  <c r="Q47" i="1"/>
  <c r="P47" i="1"/>
  <c r="T46" i="1"/>
  <c r="S46" i="1"/>
  <c r="R46" i="1"/>
  <c r="Q46" i="1"/>
  <c r="P46" i="1"/>
  <c r="D45" i="1"/>
  <c r="T44" i="1"/>
  <c r="S44" i="1"/>
  <c r="R44" i="1"/>
  <c r="Q44" i="1"/>
  <c r="P44" i="1"/>
  <c r="T43" i="1"/>
  <c r="S43" i="1"/>
  <c r="R43" i="1"/>
  <c r="Q43" i="1"/>
  <c r="P43" i="1"/>
  <c r="T42" i="1"/>
  <c r="S42" i="1"/>
  <c r="R42" i="1"/>
  <c r="Q42" i="1"/>
  <c r="P42" i="1"/>
  <c r="T41" i="1"/>
  <c r="S41" i="1"/>
  <c r="R41" i="1"/>
  <c r="Q41" i="1"/>
  <c r="P41" i="1"/>
  <c r="T40" i="1"/>
  <c r="S40" i="1"/>
  <c r="R40" i="1"/>
  <c r="Q40" i="1"/>
  <c r="P40" i="1"/>
  <c r="D39" i="1"/>
  <c r="T38" i="1"/>
  <c r="S38" i="1"/>
  <c r="R38" i="1"/>
  <c r="Q38" i="1"/>
  <c r="P38" i="1"/>
  <c r="T37" i="1"/>
  <c r="S37" i="1"/>
  <c r="R37" i="1"/>
  <c r="Q37" i="1"/>
  <c r="P37" i="1"/>
  <c r="D36" i="1"/>
  <c r="S35" i="1"/>
  <c r="R35" i="1"/>
  <c r="Q35" i="1"/>
  <c r="T35" i="1"/>
  <c r="T34" i="1"/>
  <c r="S34" i="1"/>
  <c r="R34" i="1"/>
  <c r="Q34" i="1"/>
  <c r="P34" i="1"/>
  <c r="D33" i="1"/>
  <c r="T30" i="1"/>
  <c r="T29" i="1" s="1"/>
  <c r="S30" i="1"/>
  <c r="S29" i="1" s="1"/>
  <c r="R30" i="1"/>
  <c r="R29" i="1" s="1"/>
  <c r="Q30" i="1"/>
  <c r="Q29" i="1" s="1"/>
  <c r="P30" i="1"/>
  <c r="P29" i="1" s="1"/>
  <c r="T11" i="1"/>
  <c r="S11" i="1"/>
  <c r="R11" i="1"/>
  <c r="Q11" i="1"/>
  <c r="L9" i="1"/>
  <c r="L8" i="1" s="1"/>
  <c r="D8" i="1"/>
  <c r="N9" i="1"/>
  <c r="N8" i="1" s="1"/>
  <c r="H9" i="1"/>
  <c r="F9" i="1"/>
  <c r="F8" i="1" s="1"/>
  <c r="R36" i="1" l="1"/>
  <c r="Q45" i="1"/>
  <c r="P114" i="1"/>
  <c r="T114" i="1"/>
  <c r="T33" i="1"/>
  <c r="P118" i="1"/>
  <c r="T118" i="1"/>
  <c r="Q33" i="1"/>
  <c r="S36" i="1"/>
  <c r="R45" i="1"/>
  <c r="D28" i="1"/>
  <c r="S33" i="1"/>
  <c r="Q36" i="1"/>
  <c r="R39" i="1"/>
  <c r="P45" i="1"/>
  <c r="T45" i="1"/>
  <c r="S114" i="1"/>
  <c r="Q118" i="1"/>
  <c r="R118" i="1"/>
  <c r="Q48" i="1"/>
  <c r="S118" i="1"/>
  <c r="H8" i="1"/>
  <c r="P39" i="1"/>
  <c r="T39" i="1"/>
  <c r="S48" i="1"/>
  <c r="S61" i="1"/>
  <c r="Q114" i="1"/>
  <c r="S39" i="1"/>
  <c r="R48" i="1"/>
  <c r="R61" i="1"/>
  <c r="R33" i="1"/>
  <c r="P36" i="1"/>
  <c r="T36" i="1"/>
  <c r="Q39" i="1"/>
  <c r="S45" i="1"/>
  <c r="P48" i="1"/>
  <c r="T48" i="1"/>
  <c r="P61" i="1"/>
  <c r="T61" i="1"/>
  <c r="R114" i="1"/>
  <c r="Q64" i="1"/>
  <c r="Q61" i="1" s="1"/>
  <c r="P35" i="1"/>
  <c r="P33" i="1" s="1"/>
  <c r="K149" i="1"/>
  <c r="K9" i="1"/>
  <c r="K8" i="1" s="1"/>
  <c r="L161" i="1"/>
  <c r="E161" i="1"/>
  <c r="E149" i="1"/>
  <c r="E9" i="1"/>
  <c r="E8" i="1" s="1"/>
  <c r="I149" i="1"/>
  <c r="I9" i="1"/>
  <c r="I8" i="1" s="1"/>
  <c r="M149" i="1"/>
  <c r="M9" i="1"/>
  <c r="M8" i="1" s="1"/>
  <c r="G149" i="1"/>
  <c r="G9" i="1"/>
  <c r="O9" i="1"/>
  <c r="O8" i="1" s="1"/>
  <c r="O149" i="1"/>
  <c r="F149" i="1"/>
  <c r="J149" i="1"/>
  <c r="N149" i="1"/>
  <c r="J9" i="1"/>
  <c r="J8" i="1" s="1"/>
  <c r="H149" i="1"/>
  <c r="L149" i="1"/>
  <c r="P113" i="1" l="1"/>
  <c r="S113" i="1"/>
  <c r="Q113" i="1"/>
  <c r="T113" i="1"/>
  <c r="G8" i="1"/>
  <c r="T9" i="1"/>
  <c r="T8" i="1" s="1"/>
  <c r="R113" i="1"/>
  <c r="D14" i="1"/>
  <c r="D138" i="1" s="1"/>
  <c r="D131" i="1"/>
  <c r="L150" i="1"/>
  <c r="H150" i="1"/>
  <c r="J150" i="1"/>
  <c r="F150" i="1"/>
  <c r="O150" i="1"/>
  <c r="N150" i="1"/>
  <c r="M150" i="1"/>
  <c r="E150" i="1"/>
  <c r="K150" i="1"/>
  <c r="G150" i="1"/>
  <c r="I150" i="1"/>
  <c r="P9" i="1"/>
  <c r="P8" i="1" s="1"/>
  <c r="N161" i="1"/>
  <c r="R9" i="1"/>
  <c r="R8" i="1" s="1"/>
  <c r="F161" i="1"/>
  <c r="S9" i="1"/>
  <c r="S8" i="1" s="1"/>
  <c r="D161" i="1"/>
  <c r="J161" i="1"/>
  <c r="O161" i="1"/>
  <c r="G161" i="1"/>
  <c r="M161" i="1"/>
  <c r="H161" i="1"/>
  <c r="Q9" i="1"/>
  <c r="Q8" i="1" s="1"/>
  <c r="I161" i="1"/>
  <c r="K161" i="1"/>
  <c r="E151" i="1" l="1"/>
  <c r="E153" i="1"/>
  <c r="E162" i="1" s="1"/>
  <c r="F12" i="1" s="1"/>
  <c r="O151" i="1"/>
  <c r="O153" i="1"/>
  <c r="O162" i="1" s="1"/>
  <c r="N151" i="1"/>
  <c r="N153" i="1"/>
  <c r="N162" i="1" s="1"/>
  <c r="M151" i="1"/>
  <c r="M153" i="1"/>
  <c r="M162" i="1" s="1"/>
  <c r="N12" i="1" s="1"/>
  <c r="L151" i="1"/>
  <c r="L153" i="1"/>
  <c r="L162" i="1" s="1"/>
  <c r="M12" i="1" s="1"/>
  <c r="K151" i="1"/>
  <c r="K153" i="1"/>
  <c r="K162" i="1" s="1"/>
  <c r="J151" i="1"/>
  <c r="J153" i="1"/>
  <c r="J162" i="1" s="1"/>
  <c r="K12" i="1" s="1"/>
  <c r="I151" i="1"/>
  <c r="I153" i="1"/>
  <c r="I162" i="1" s="1"/>
  <c r="H151" i="1"/>
  <c r="H153" i="1"/>
  <c r="H162" i="1" s="1"/>
  <c r="I12" i="1" s="1"/>
  <c r="G151" i="1"/>
  <c r="G153" i="1"/>
  <c r="G162" i="1" s="1"/>
  <c r="F151" i="1"/>
  <c r="F153" i="1"/>
  <c r="F162" i="1" s="1"/>
  <c r="D162" i="1"/>
  <c r="E12" i="1" s="1"/>
  <c r="I10" i="1" l="1"/>
  <c r="I7" i="1" s="1"/>
  <c r="I136" i="1" s="1"/>
  <c r="J12" i="1"/>
  <c r="J10" i="1" s="1"/>
  <c r="J7" i="1" s="1"/>
  <c r="K10" i="1"/>
  <c r="K7" i="1" s="1"/>
  <c r="K136" i="1" s="1"/>
  <c r="L12" i="1"/>
  <c r="L10" i="1" s="1"/>
  <c r="L7" i="1" s="1"/>
  <c r="L136" i="1" s="1"/>
  <c r="F10" i="1"/>
  <c r="F7" i="1" s="1"/>
  <c r="F136" i="1" s="1"/>
  <c r="G12" i="1"/>
  <c r="G10" i="1" s="1"/>
  <c r="G7" i="1" s="1"/>
  <c r="H12" i="1"/>
  <c r="H10" i="1" s="1"/>
  <c r="H7" i="1" s="1"/>
  <c r="H136" i="1" s="1"/>
  <c r="N10" i="1"/>
  <c r="N7" i="1" s="1"/>
  <c r="N136" i="1" s="1"/>
  <c r="O12" i="1"/>
  <c r="O10" i="1" s="1"/>
  <c r="O7" i="1" s="1"/>
  <c r="O136" i="1" s="1"/>
  <c r="N129" i="1"/>
  <c r="N128" i="1" s="1"/>
  <c r="N28" i="1" s="1"/>
  <c r="E129" i="1"/>
  <c r="E128" i="1" s="1"/>
  <c r="E28" i="1" s="1"/>
  <c r="M129" i="1"/>
  <c r="M128" i="1" s="1"/>
  <c r="M28" i="1" s="1"/>
  <c r="F129" i="1"/>
  <c r="F128" i="1" s="1"/>
  <c r="F28" i="1" s="1"/>
  <c r="E10" i="1"/>
  <c r="E7" i="1" s="1"/>
  <c r="K129" i="1"/>
  <c r="K128" i="1" s="1"/>
  <c r="K28" i="1" s="1"/>
  <c r="L129" i="1"/>
  <c r="L128" i="1" s="1"/>
  <c r="L28" i="1" s="1"/>
  <c r="O129" i="1"/>
  <c r="O128" i="1" s="1"/>
  <c r="O28" i="1" s="1"/>
  <c r="H129" i="1"/>
  <c r="H128" i="1" s="1"/>
  <c r="H28" i="1" s="1"/>
  <c r="I129" i="1"/>
  <c r="I128" i="1" s="1"/>
  <c r="I28" i="1" s="1"/>
  <c r="J129" i="1"/>
  <c r="J128" i="1" s="1"/>
  <c r="J28" i="1" s="1"/>
  <c r="G129" i="1"/>
  <c r="G128" i="1" s="1"/>
  <c r="G28" i="1" s="1"/>
  <c r="Q12" i="1" l="1"/>
  <c r="Q10" i="1" s="1"/>
  <c r="Q7" i="1" s="1"/>
  <c r="P129" i="1"/>
  <c r="P128" i="1" s="1"/>
  <c r="P28" i="1" s="1"/>
  <c r="P14" i="1" s="1"/>
  <c r="J131" i="1"/>
  <c r="J14" i="1"/>
  <c r="L131" i="1"/>
  <c r="L14" i="1"/>
  <c r="E14" i="1"/>
  <c r="E138" i="1" s="1"/>
  <c r="E131" i="1"/>
  <c r="N131" i="1"/>
  <c r="N14" i="1"/>
  <c r="N138" i="1" s="1"/>
  <c r="N139" i="1" s="1"/>
  <c r="N142" i="1" s="1"/>
  <c r="O131" i="1"/>
  <c r="O14" i="1"/>
  <c r="F131" i="1"/>
  <c r="F14" i="1"/>
  <c r="F138" i="1" s="1"/>
  <c r="F139" i="1" s="1"/>
  <c r="F142" i="1" s="1"/>
  <c r="K131" i="1"/>
  <c r="K14" i="1"/>
  <c r="M14" i="1"/>
  <c r="M131" i="1"/>
  <c r="G131" i="1"/>
  <c r="G14" i="1"/>
  <c r="H131" i="1"/>
  <c r="H14" i="1"/>
  <c r="R12" i="1"/>
  <c r="R10" i="1" s="1"/>
  <c r="R7" i="1" s="1"/>
  <c r="P12" i="1"/>
  <c r="P10" i="1" s="1"/>
  <c r="P7" i="1" s="1"/>
  <c r="T12" i="1"/>
  <c r="T10" i="1" s="1"/>
  <c r="T7" i="1" s="1"/>
  <c r="D10" i="1"/>
  <c r="D7" i="1" s="1"/>
  <c r="D136" i="1" s="1"/>
  <c r="M10" i="1"/>
  <c r="M7" i="1" s="1"/>
  <c r="M136" i="1" s="1"/>
  <c r="S12" i="1"/>
  <c r="S10" i="1" s="1"/>
  <c r="S7" i="1" s="1"/>
  <c r="I14" i="1"/>
  <c r="I131" i="1"/>
  <c r="T129" i="1"/>
  <c r="T128" i="1" s="1"/>
  <c r="T28" i="1" s="1"/>
  <c r="S129" i="1"/>
  <c r="S128" i="1" s="1"/>
  <c r="S28" i="1" s="1"/>
  <c r="E136" i="1"/>
  <c r="J136" i="1"/>
  <c r="R129" i="1"/>
  <c r="R128" i="1" s="1"/>
  <c r="R28" i="1" s="1"/>
  <c r="G136" i="1"/>
  <c r="Q129" i="1"/>
  <c r="Q128" i="1" s="1"/>
  <c r="Q28" i="1" s="1"/>
  <c r="E139" i="1" l="1"/>
  <c r="E142" i="1" s="1"/>
  <c r="P131" i="1"/>
  <c r="D140" i="1"/>
  <c r="E134" i="1" s="1"/>
  <c r="D139" i="1"/>
  <c r="D142" i="1" s="1"/>
  <c r="Q131" i="1"/>
  <c r="Q14" i="1"/>
  <c r="U8" i="1"/>
  <c r="R14" i="1"/>
  <c r="R131" i="1"/>
  <c r="S14" i="1"/>
  <c r="S131" i="1"/>
  <c r="T14" i="1"/>
  <c r="T131" i="1"/>
  <c r="H138" i="1"/>
  <c r="H139" i="1" s="1"/>
  <c r="H142" i="1" s="1"/>
  <c r="M138" i="1"/>
  <c r="M139" i="1" s="1"/>
  <c r="M142" i="1" s="1"/>
  <c r="L138" i="1"/>
  <c r="L139" i="1" s="1"/>
  <c r="L142" i="1" s="1"/>
  <c r="I138" i="1"/>
  <c r="I139" i="1" s="1"/>
  <c r="I142" i="1" s="1"/>
  <c r="O138" i="1"/>
  <c r="O139" i="1" s="1"/>
  <c r="O142" i="1" s="1"/>
  <c r="G138" i="1"/>
  <c r="G139" i="1" s="1"/>
  <c r="G142" i="1" s="1"/>
  <c r="K138" i="1"/>
  <c r="K139" i="1" s="1"/>
  <c r="K142" i="1" s="1"/>
  <c r="U10" i="1"/>
  <c r="E140" i="1" l="1"/>
  <c r="F134" i="1" s="1"/>
  <c r="F140" i="1" s="1"/>
  <c r="G134" i="1" s="1"/>
  <c r="U113" i="1"/>
  <c r="U29" i="1"/>
  <c r="U114" i="1"/>
  <c r="U79" i="1"/>
  <c r="U48" i="1"/>
  <c r="U128" i="1"/>
  <c r="U61" i="1"/>
  <c r="U69" i="1"/>
  <c r="U15" i="1"/>
  <c r="U39" i="1"/>
  <c r="U36" i="1"/>
  <c r="U45" i="1"/>
  <c r="U118" i="1"/>
  <c r="U33" i="1"/>
  <c r="U124" i="1"/>
  <c r="U102" i="1"/>
  <c r="U110" i="1"/>
  <c r="U96" i="1"/>
  <c r="U101" i="1"/>
  <c r="U88" i="1"/>
  <c r="U28" i="1"/>
  <c r="U107" i="1"/>
  <c r="J138" i="1"/>
  <c r="J139" i="1" s="1"/>
  <c r="J142" i="1" s="1"/>
  <c r="G140" i="1" l="1"/>
  <c r="H134" i="1" l="1"/>
  <c r="H140" i="1" s="1"/>
  <c r="I134" i="1" s="1"/>
  <c r="I140" i="1" s="1"/>
  <c r="J134" i="1" s="1"/>
  <c r="J140" i="1" l="1"/>
  <c r="K134" i="1" s="1"/>
  <c r="K140" i="1" l="1"/>
  <c r="L134" i="1" s="1"/>
  <c r="L140" i="1" l="1"/>
  <c r="M134" i="1" s="1"/>
  <c r="M140" i="1" l="1"/>
  <c r="N134" i="1" s="1"/>
  <c r="N140" i="1" l="1"/>
  <c r="O134" i="1" s="1"/>
  <c r="O1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Iryna Koko</author>
  </authors>
  <commentList>
    <comment ref="D12" authorId="0" shapeId="0" xr:uid="{76BC84B2-8ED8-41CA-B47C-B8BEB6E4CC52}">
      <text>
        <r>
          <rPr>
            <sz val="9"/>
            <color indexed="81"/>
            <rFont val="Tahoma"/>
            <family val="2"/>
          </rPr>
          <t>data from previous year
or 0
tiedot edellisestä vuodesta tai 0</t>
        </r>
      </text>
    </comment>
    <comment ref="D129" authorId="0" shapeId="0" xr:uid="{6AF5F321-192B-4A05-B207-6217F4482E3F}">
      <text>
        <r>
          <rPr>
            <sz val="9"/>
            <color indexed="81"/>
            <rFont val="Tahoma"/>
            <family val="2"/>
          </rPr>
          <t>data from previous year or 0
tiedot edellisestä vuodesta tai 0</t>
        </r>
      </text>
    </comment>
    <comment ref="D134" authorId="0" shapeId="0" xr:uid="{A112166D-859A-4B16-8B57-37B170A922A5}">
      <text>
        <r>
          <rPr>
            <sz val="9"/>
            <color indexed="81"/>
            <rFont val="Tahoma"/>
            <family val="2"/>
          </rPr>
          <t xml:space="preserve">net cash at the beginning of fiscal year
nettorahavirta tilikauden alussa
</t>
        </r>
      </text>
    </comment>
    <comment ref="O162" authorId="0" shapeId="0" xr:uid="{BC122F05-85EE-472D-8948-6D6899215A03}">
      <text>
        <r>
          <rPr>
            <sz val="9"/>
            <color indexed="81"/>
            <rFont val="Tahoma"/>
            <family val="2"/>
          </rPr>
          <t xml:space="preserve">to be paid or refunded in the next months
maksetaan tai palautetaan seuraavien kuukausien aikana
</t>
        </r>
      </text>
    </comment>
  </commentList>
</comments>
</file>

<file path=xl/sharedStrings.xml><?xml version="1.0" encoding="utf-8"?>
<sst xmlns="http://schemas.openxmlformats.org/spreadsheetml/2006/main" count="328" uniqueCount="320">
  <si>
    <t>Unit Cost (EUR)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</si>
  <si>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</si>
  <si>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</si>
  <si>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</si>
  <si>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</si>
  <si>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</si>
  <si>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</si>
  <si>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</si>
  <si>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</si>
  <si>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</si>
  <si>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</si>
  <si>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</si>
  <si>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 xml:space="preserve">DEC </t>
  </si>
  <si>
    <t>Q1</t>
  </si>
  <si>
    <t>Q2</t>
  </si>
  <si>
    <t>Q3</t>
  </si>
  <si>
    <t>Q4</t>
  </si>
  <si>
    <t xml:space="preserve">FY </t>
  </si>
  <si>
    <t>CASH IN</t>
  </si>
  <si>
    <t>CASH OUT</t>
  </si>
  <si>
    <t>Rent &amp; Other Expenses</t>
  </si>
  <si>
    <t>Storage of goods_Rent</t>
  </si>
  <si>
    <t>Professional Expenses</t>
  </si>
  <si>
    <t>Communication Expenses</t>
  </si>
  <si>
    <t>Mobile</t>
  </si>
  <si>
    <t>Call Back</t>
  </si>
  <si>
    <t>Non-IT Service Expenses</t>
  </si>
  <si>
    <t>Other Non-IT costs</t>
  </si>
  <si>
    <t>Vuosibonus</t>
  </si>
  <si>
    <t>Office Supplies</t>
  </si>
  <si>
    <t>Cleaning Supplies</t>
  </si>
  <si>
    <t>Food Expenses (tea, coffee, etc)</t>
  </si>
  <si>
    <t>Taxi / All-transport pass</t>
  </si>
  <si>
    <t>Capital /Registration costs</t>
  </si>
  <si>
    <t>Other Expenses</t>
  </si>
  <si>
    <t>Information Technology</t>
  </si>
  <si>
    <t>IT Accounting Program support</t>
  </si>
  <si>
    <t>IT Equipment Maitenance/Repair</t>
  </si>
  <si>
    <t>Other IT Expenses</t>
  </si>
  <si>
    <t>Investments (CAPEX)</t>
  </si>
  <si>
    <t>Vehicles</t>
  </si>
  <si>
    <t>IT Equipment</t>
  </si>
  <si>
    <t>Software</t>
  </si>
  <si>
    <t>Salary Personnel Expenses</t>
  </si>
  <si>
    <t>Others</t>
  </si>
  <si>
    <t>Insurance Expenses</t>
  </si>
  <si>
    <t xml:space="preserve">Voluntary staff expenses </t>
  </si>
  <si>
    <t>Travel &amp; Entertainment Expenses/Travelling expenses</t>
  </si>
  <si>
    <t>Taxi</t>
  </si>
  <si>
    <t>Entertainment/Company event</t>
  </si>
  <si>
    <t>Transport Expenses/Expenses on vehicles and transportation</t>
  </si>
  <si>
    <t>Parking costs</t>
  </si>
  <si>
    <t>Car leasing</t>
  </si>
  <si>
    <t>Other car expenses/tyres/materials</t>
  </si>
  <si>
    <t>Outdoor advertising</t>
  </si>
  <si>
    <t>Taxes</t>
  </si>
  <si>
    <t>VAT</t>
  </si>
  <si>
    <t>Other duties</t>
  </si>
  <si>
    <t>Purchases during the financial year</t>
  </si>
  <si>
    <t>External suppliers</t>
  </si>
  <si>
    <t>EXPENSES TOTAL</t>
  </si>
  <si>
    <t>Interest and other financial expenses</t>
  </si>
  <si>
    <t xml:space="preserve">PROFIT (LOSS) </t>
  </si>
  <si>
    <t>income</t>
  </si>
  <si>
    <t>income without VAT</t>
  </si>
  <si>
    <t>VAT 24%</t>
  </si>
  <si>
    <t>24% VAT EU</t>
  </si>
  <si>
    <t>TOTAL VAT</t>
  </si>
  <si>
    <t>10% VAT</t>
  </si>
  <si>
    <t>14% VAT</t>
  </si>
  <si>
    <t>24% VAT</t>
  </si>
  <si>
    <t xml:space="preserve"> TOTAL VAT</t>
  </si>
  <si>
    <t>to be paid(+)/ tax refund(-)</t>
  </si>
  <si>
    <t>BUDGET OF INCOME AND EXPENSES</t>
  </si>
  <si>
    <t>Bank Interest</t>
  </si>
  <si>
    <t>Korkotuotot verottomat</t>
  </si>
  <si>
    <t xml:space="preserve">Tax refund </t>
  </si>
  <si>
    <t>Other income</t>
  </si>
  <si>
    <t>Muut tulot</t>
  </si>
  <si>
    <t>Office rent</t>
  </si>
  <si>
    <t>Tavaroiden varastointi_vuokra</t>
  </si>
  <si>
    <t>Veronpalautus</t>
  </si>
  <si>
    <t xml:space="preserve">Audit /accounting </t>
  </si>
  <si>
    <t>Other professional fee / administrative  expenses</t>
  </si>
  <si>
    <t>Viestintäkulut</t>
  </si>
  <si>
    <t>Matkapuhelin</t>
  </si>
  <si>
    <t>Post expenses abroad</t>
  </si>
  <si>
    <t>Office Expenses</t>
  </si>
  <si>
    <t xml:space="preserve">Courier/Post Expenses </t>
  </si>
  <si>
    <t xml:space="preserve">Office Support Services Expenses </t>
  </si>
  <si>
    <t>Muut kuin IT-palvelut</t>
  </si>
  <si>
    <t>Muut kustannukset</t>
  </si>
  <si>
    <t>Yleiset ja hallinnolliset kulut</t>
  </si>
  <si>
    <t>Toimistotarvikkeet</t>
  </si>
  <si>
    <t>Siivoustarvikkeet</t>
  </si>
  <si>
    <t>Ruokakustannukset (tee, kahvi jne.)</t>
  </si>
  <si>
    <t>Toimisto / Toimistolaitteiden korjaus / huolto</t>
  </si>
  <si>
    <t>Pääoma / Rekisteröintikustannukset</t>
  </si>
  <si>
    <t xml:space="preserve">Membership fee </t>
  </si>
  <si>
    <t>Jäsenmaksut</t>
  </si>
  <si>
    <t xml:space="preserve">Bank Charges </t>
  </si>
  <si>
    <t xml:space="preserve">Pankkikulut </t>
  </si>
  <si>
    <t>Doubtful debt</t>
  </si>
  <si>
    <t>Muut kulut</t>
  </si>
  <si>
    <t>IT</t>
  </si>
  <si>
    <t>IT-kirjanpito-ohjelman tuki</t>
  </si>
  <si>
    <t>Data communications</t>
  </si>
  <si>
    <t xml:space="preserve">Tele- ja datakommunikointi </t>
  </si>
  <si>
    <t>IT support</t>
  </si>
  <si>
    <t>IT-laitteiden huolto / korjaus</t>
  </si>
  <si>
    <t>Muut IT-kulut</t>
  </si>
  <si>
    <t>Office Equipment / Furniture</t>
  </si>
  <si>
    <t>Work equipment</t>
  </si>
  <si>
    <t>Ajoneuvot</t>
  </si>
  <si>
    <t>Toimistolaitteet / huonekalut</t>
  </si>
  <si>
    <t>Other costs</t>
  </si>
  <si>
    <t>IT-laitteet</t>
  </si>
  <si>
    <t>Ohjelmisto</t>
  </si>
  <si>
    <t>Building</t>
  </si>
  <si>
    <t>Machinery</t>
  </si>
  <si>
    <t>Computers</t>
  </si>
  <si>
    <t>Trademarks</t>
  </si>
  <si>
    <t>Licensing and rights</t>
  </si>
  <si>
    <t xml:space="preserve">Työkalut </t>
  </si>
  <si>
    <t>Rakennus</t>
  </si>
  <si>
    <t>Koneisto</t>
  </si>
  <si>
    <t>Tavaramerkit</t>
  </si>
  <si>
    <t>Lisenssit ja oikeudet</t>
  </si>
  <si>
    <t>Tietokoneet</t>
  </si>
  <si>
    <t>Sijoitukset (CAPEX)</t>
  </si>
  <si>
    <t>Muut</t>
  </si>
  <si>
    <t>Henkilöstökulut</t>
  </si>
  <si>
    <t>Vakuutuskulut</t>
  </si>
  <si>
    <t>Insurance Expense_Accident</t>
  </si>
  <si>
    <t xml:space="preserve"> Tapaturmavak. maksut</t>
  </si>
  <si>
    <t xml:space="preserve">Insurance unemployment  </t>
  </si>
  <si>
    <t>Työttömyysvakuutusmaksut</t>
  </si>
  <si>
    <t>The Employees' Group Life Insurance</t>
  </si>
  <si>
    <t>Ryhmähenkivakuutus</t>
  </si>
  <si>
    <t>Social security expenditure</t>
  </si>
  <si>
    <t>Sosiaaliturvamaksut</t>
  </si>
  <si>
    <t>Pension insurance</t>
  </si>
  <si>
    <t>Eläkekulut (YeEL maksu - TyEL maksu)</t>
  </si>
  <si>
    <t>Vapaaehtoiset henkilöstökulut</t>
  </si>
  <si>
    <t>Insurance_Medical</t>
  </si>
  <si>
    <t>Manager salary</t>
  </si>
  <si>
    <t>Salary</t>
  </si>
  <si>
    <t>Palkat</t>
  </si>
  <si>
    <t>Palkat toimitusjohtaja</t>
  </si>
  <si>
    <t>Insurance</t>
  </si>
  <si>
    <t>Vakuutukset</t>
  </si>
  <si>
    <t xml:space="preserve">Tickets  </t>
  </si>
  <si>
    <t xml:space="preserve">Matkaliput </t>
  </si>
  <si>
    <t xml:space="preserve">Daily Allowance / Compensation </t>
  </si>
  <si>
    <t>Päivärahat</t>
  </si>
  <si>
    <t xml:space="preserve">Meals </t>
  </si>
  <si>
    <t xml:space="preserve">Hotel / Accommodation </t>
  </si>
  <si>
    <t xml:space="preserve">Accommodation </t>
  </si>
  <si>
    <t>Taksi</t>
  </si>
  <si>
    <t>Viihde / yritystapahtuma</t>
  </si>
  <si>
    <t xml:space="preserve">Other Sale Expences </t>
  </si>
  <si>
    <t xml:space="preserve">Muut myyntikulut </t>
  </si>
  <si>
    <t>Työterveyshuolto</t>
  </si>
  <si>
    <t>ATK-kulut</t>
  </si>
  <si>
    <t xml:space="preserve">Tele- ja tietoliikenne </t>
  </si>
  <si>
    <t xml:space="preserve">Internet Expenses </t>
  </si>
  <si>
    <t xml:space="preserve">Luottotappiot </t>
  </si>
  <si>
    <t xml:space="preserve">Suojavaatteet </t>
  </si>
  <si>
    <t>Protective clothing</t>
  </si>
  <si>
    <t>Professional Literature and Journals</t>
  </si>
  <si>
    <t>Konttoripalvelut</t>
  </si>
  <si>
    <t>Toimistokulut</t>
  </si>
  <si>
    <t>Кuriiri / Postikulut</t>
  </si>
  <si>
    <t xml:space="preserve">Posti ulkomaille </t>
  </si>
  <si>
    <t xml:space="preserve">Muut hallintokulut </t>
  </si>
  <si>
    <t>Kirjanpito alv</t>
  </si>
  <si>
    <t xml:space="preserve">Toimitilavuokrat </t>
  </si>
  <si>
    <t>Matka- ja viihdekulut / matkakulut</t>
  </si>
  <si>
    <t xml:space="preserve">Pysäköintimaksut </t>
  </si>
  <si>
    <t xml:space="preserve">Fuel costs </t>
  </si>
  <si>
    <t>Poltto- ja voiteluaineet</t>
  </si>
  <si>
    <t>Kilometre allowance</t>
  </si>
  <si>
    <t>Kilometrikorvaukset</t>
  </si>
  <si>
    <t>Kuljetuskustannukset / Ajoneuvoihin ja kuljetuksiin liittyvät kulut</t>
  </si>
  <si>
    <t>Maintenance/Repair</t>
  </si>
  <si>
    <t>Korjaukset ja huollot</t>
  </si>
  <si>
    <t>Car Insurance</t>
  </si>
  <si>
    <t>Autovakuutukset</t>
  </si>
  <si>
    <t>Auton leasing</t>
  </si>
  <si>
    <t xml:space="preserve">Transport Tax </t>
  </si>
  <si>
    <t>Ajoneuvoverot</t>
  </si>
  <si>
    <t>Muut auton kulut / renkaat / materiaalit</t>
  </si>
  <si>
    <t xml:space="preserve">Exhibition </t>
  </si>
  <si>
    <t xml:space="preserve">Messut ja näyttelyt </t>
  </si>
  <si>
    <t>Website support</t>
  </si>
  <si>
    <t>Verkkosivutuki</t>
  </si>
  <si>
    <t xml:space="preserve">Advertising </t>
  </si>
  <si>
    <t xml:space="preserve">Mainoskulut </t>
  </si>
  <si>
    <t>Ulkomainonta</t>
  </si>
  <si>
    <t xml:space="preserve">Representative costs </t>
  </si>
  <si>
    <t>Edustuskulut</t>
  </si>
  <si>
    <t>Konferenssit</t>
  </si>
  <si>
    <t>Conferences</t>
  </si>
  <si>
    <t>Training</t>
  </si>
  <si>
    <t>Koulutus</t>
  </si>
  <si>
    <t>Muut markkinointikustannukset</t>
  </si>
  <si>
    <t>Advertising/ Marketing / PR/ Memberships</t>
  </si>
  <si>
    <t>Mainonta / Markkinointi /Tiedotus- ja suhdetoiminta/ Jäsenyys</t>
  </si>
  <si>
    <t>ALV</t>
  </si>
  <si>
    <t>Muut verot</t>
  </si>
  <si>
    <t>Verot</t>
  </si>
  <si>
    <t>Ulkoiset toimittajat</t>
  </si>
  <si>
    <t>acquisition of goods</t>
  </si>
  <si>
    <t xml:space="preserve"> Ostot alv 24% </t>
  </si>
  <si>
    <t xml:space="preserve">Internal suppliers </t>
  </si>
  <si>
    <t>Sisäiset toimittajat</t>
  </si>
  <si>
    <t xml:space="preserve">Intra-Community acquisition of goods </t>
  </si>
  <si>
    <t xml:space="preserve">Yhteisöhankinnat alv 24% KONCERN </t>
  </si>
  <si>
    <t>Yhteisöhankinnat alv 24%  (EU tavaraosto)</t>
  </si>
  <si>
    <t>Intra-Community acquisition of goods (suppliers from another country within EU)</t>
  </si>
  <si>
    <t>Tuonti, verovapaa arvo</t>
  </si>
  <si>
    <t>KULUT YHTEENSÄ</t>
  </si>
  <si>
    <t>Korot ja muut rahoituskulut</t>
  </si>
  <si>
    <t>Interest expense</t>
  </si>
  <si>
    <t>Korkokulut</t>
  </si>
  <si>
    <t>Viivästyskorot</t>
  </si>
  <si>
    <t xml:space="preserve">Late payment penalty </t>
  </si>
  <si>
    <t>Vähennyskelvottomat viivästyskorot</t>
  </si>
  <si>
    <t>Non - deductible late payment penalty</t>
  </si>
  <si>
    <t>Muut vieraan pääoman kulut</t>
  </si>
  <si>
    <t>Other borrowing costs</t>
  </si>
  <si>
    <t>alv 10%</t>
  </si>
  <si>
    <t>alv 14%</t>
  </si>
  <si>
    <t>alv 24%</t>
  </si>
  <si>
    <t>Vuokra ja muut kulut</t>
  </si>
  <si>
    <t>Ammatilliset kulut</t>
  </si>
  <si>
    <t>Transport charges</t>
  </si>
  <si>
    <t>Kuljetusmaksut</t>
  </si>
  <si>
    <t xml:space="preserve">Tilikauden ostot </t>
  </si>
  <si>
    <t>Оperating expenses (OPEX) TOTAL</t>
  </si>
  <si>
    <t>Кäyttökustannukset (OPEX) YHTEENSÄ</t>
  </si>
  <si>
    <t>Koneiden ja kaluston vuokrat</t>
  </si>
  <si>
    <t>Rental of machinery and equipment</t>
  </si>
  <si>
    <t>Takaisinsoitto</t>
  </si>
  <si>
    <t>Other travel expences</t>
  </si>
  <si>
    <t xml:space="preserve">Muut matkakulut </t>
  </si>
  <si>
    <t>total sum of expences (incl.Vat 10 %)</t>
  </si>
  <si>
    <t>total sum of expences (incl.Vat 14 %)</t>
  </si>
  <si>
    <t>total sum of expences (incl.Vat 24 %)</t>
  </si>
  <si>
    <t>Majoitus alv 10 %</t>
  </si>
  <si>
    <t>Ammattikirjallisuus ja lehdet alv 10 %</t>
  </si>
  <si>
    <t>Hotelliyöpyminen</t>
  </si>
  <si>
    <t>Taksi / Kuukausilippu tai kortti kaikentyyppisille kuljetuksille alv 10 %</t>
  </si>
  <si>
    <t>Staff expenses Total</t>
  </si>
  <si>
    <t>Henkilöstökulut Yhteensä</t>
  </si>
  <si>
    <t xml:space="preserve">OPENING SHORT TERM NET CASH POSITION </t>
  </si>
  <si>
    <t xml:space="preserve">CASH IN </t>
  </si>
  <si>
    <t xml:space="preserve">CLOSING SHORT TERM NET CASH POSITION </t>
  </si>
  <si>
    <t>RETURN ON SALES</t>
  </si>
  <si>
    <t>Ravintolakulut alv 14 %</t>
  </si>
  <si>
    <t>Maa/tontti</t>
  </si>
  <si>
    <t>Land/plot of land</t>
  </si>
  <si>
    <t>TULOT</t>
  </si>
  <si>
    <t>MENOT</t>
  </si>
  <si>
    <t>Other</t>
  </si>
  <si>
    <t>Sales VAT 24%</t>
  </si>
  <si>
    <t>Customers</t>
  </si>
  <si>
    <t>Asiakkaat</t>
  </si>
  <si>
    <t>Myynti ALV 24 %</t>
  </si>
  <si>
    <t>Customers' year end bonuses</t>
  </si>
  <si>
    <t>General and administrative (G&amp;A) Expenses</t>
  </si>
  <si>
    <t>Other markеting cost</t>
  </si>
  <si>
    <t>Rahdit alv 0 %</t>
  </si>
  <si>
    <t xml:space="preserve">Rahdit alv 24%  </t>
  </si>
  <si>
    <t>Huolinta alv 0 %</t>
  </si>
  <si>
    <t xml:space="preserve">Huolinta alv 24% </t>
  </si>
  <si>
    <t xml:space="preserve">Cargo vat 0% </t>
  </si>
  <si>
    <t xml:space="preserve">Cargo vat 24% </t>
  </si>
  <si>
    <t xml:space="preserve">Dispatch vat 0% </t>
  </si>
  <si>
    <t>Dispatch vat 24%</t>
  </si>
  <si>
    <t xml:space="preserve">Import, tax free cost </t>
  </si>
  <si>
    <t>tulo</t>
  </si>
  <si>
    <t>Alv 24%</t>
  </si>
  <si>
    <t>tulot ilman arvonlisäveroa</t>
  </si>
  <si>
    <t>24% alv EU</t>
  </si>
  <si>
    <t>ALV YHTEENSÄ</t>
  </si>
  <si>
    <t>kokonaiskulut (sis. arvonlisäveron 14%)</t>
  </si>
  <si>
    <t>kokonaiskulut (sis. arvonlisäveron 10%)</t>
  </si>
  <si>
    <t>kokonaiskulut (sis. arvonlisäveron 24%)</t>
  </si>
  <si>
    <t>maksetaan (+) / veronpalautus (-)</t>
  </si>
  <si>
    <t>Yksikköhinta (euro)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</si>
  <si>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</si>
  <si>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</si>
  <si>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</si>
  <si>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</si>
  <si>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</si>
  <si>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</si>
  <si>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</si>
  <si>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</si>
  <si>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</si>
  <si>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</si>
  <si>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</si>
  <si>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</si>
  <si>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1. VUOSINELJÄNNES</t>
  </si>
  <si>
    <t>2. VUOSINELJÄNNES</t>
  </si>
  <si>
    <t>3. VUOSINELJÄNNES</t>
  </si>
  <si>
    <t>4. VUOSINELJÄNNES</t>
  </si>
  <si>
    <t>BUDJETTIVUOSI</t>
  </si>
  <si>
    <t>sales plan product 1</t>
  </si>
  <si>
    <t>sales plan product 2</t>
  </si>
  <si>
    <t>Total sales volume in monetary terms</t>
  </si>
  <si>
    <t>Kokonaismyynti (EURO)</t>
  </si>
  <si>
    <t>KUSTANNUSBUDJETTI</t>
  </si>
  <si>
    <t>Tuotteen 1 myyntisuunnitelma</t>
  </si>
  <si>
    <t>Tuotteen 2 myyntisuunnitelma</t>
  </si>
  <si>
    <t>VOITTO (TAPPIO)</t>
  </si>
  <si>
    <t>NETTORAHAVARAT KAUDEN ALUSSA</t>
  </si>
  <si>
    <t>NETTORAHAVARAT KAUDEN LOPUSSA</t>
  </si>
  <si>
    <t>MYYNNIN TUOTTO/ MYYNNIN KANNATTAVUUS</t>
  </si>
  <si>
    <t xml:space="preserve">Office / Office equipment Repair/Maintenance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</si>
</sst>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\ [$RON]"/>
    <numFmt numFmtId="165" formatCode="0.0%"/>
    <numFmt numFmtId="166" formatCode="_-* #,##0\ _T_L_-;\-* #,##0\ _T_L_-;_-* &quot;-&quot;??\ _T_L_-;_-@_-"/>
    <numFmt numFmtId="167" formatCode="_-* #,##0.00_р_._-;\-* #,##0.00_р_._-;_-* &quot;-&quot;??_р_._-;_-@_-"/>
    <numFmt numFmtId="168" formatCode="0.0\ %"/>
    <numFmt numFmtId="169" formatCode="#,##0;\(#,#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1"/>
      <color rgb="FF8DB4E2"/>
      <name val="Calibri"/>
      <family val="2"/>
    </font>
    <font>
      <b/>
      <sz val="11"/>
      <color rgb="FFC0000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0"/>
      <name val="Calibri"/>
      <family val="2"/>
    </font>
    <font>
      <sz val="9"/>
      <color indexed="81"/>
      <name val="Tahoma"/>
      <family val="2"/>
    </font>
    <font>
      <b/>
      <sz val="11"/>
      <color theme="0"/>
      <name val="Calibri"/>
      <family val="2"/>
    </font>
    <font>
      <b/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00000"/>
        <bgColor indexed="64"/>
      </patternFill>
    </fill>
    <fill>
      <patternFill patternType="solid">
        <fgColor theme="4" tint="-0.249977111117893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7" fontId="9" fillId="0" borderId="0" applyFont="0" applyFill="0" applyBorder="0" applyAlignment="0" applyProtection="0"/>
    <xf numFmtId="164" fontId="9" fillId="0" borderId="0"/>
    <xf numFmtId="164" fontId="1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164" fontId="3" fillId="0" borderId="0" xfId="3" applyFont="1" applyAlignment="1">
      <alignment horizontal="left"/>
    </xf>
    <xf numFmtId="164" fontId="3" fillId="0" borderId="0" xfId="3" applyFont="1"/>
    <xf numFmtId="165" fontId="3" fillId="0" borderId="0" xfId="2" applyNumberFormat="1" applyFont="1" applyFill="1" applyBorder="1"/>
    <xf numFmtId="164" fontId="3" fillId="0" borderId="2" xfId="3" applyFont="1" applyBorder="1" applyAlignment="1">
      <alignment horizontal="left"/>
    </xf>
    <xf numFmtId="164" fontId="4" fillId="0" borderId="2" xfId="3" applyFont="1" applyBorder="1" applyAlignment="1">
      <alignment horizontal="left"/>
    </xf>
    <xf numFmtId="164" fontId="3" fillId="0" borderId="0" xfId="3" applyFont="1" applyAlignment="1">
      <alignment horizontal="right"/>
    </xf>
    <xf numFmtId="165" fontId="3" fillId="0" borderId="0" xfId="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165" fontId="3" fillId="0" borderId="2" xfId="2" applyNumberFormat="1" applyFont="1" applyFill="1" applyBorder="1" applyAlignment="1">
      <alignment horizontal="center"/>
    </xf>
    <xf numFmtId="166" fontId="4" fillId="3" borderId="2" xfId="1" applyNumberFormat="1" applyFont="1" applyFill="1" applyBorder="1" applyAlignment="1"/>
    <xf numFmtId="166" fontId="4" fillId="0" borderId="2" xfId="1" applyNumberFormat="1" applyFont="1" applyFill="1" applyBorder="1"/>
    <xf numFmtId="165" fontId="4" fillId="0" borderId="2" xfId="2" applyNumberFormat="1" applyFont="1" applyFill="1" applyBorder="1"/>
    <xf numFmtId="49" fontId="4" fillId="4" borderId="2" xfId="3" applyNumberFormat="1" applyFont="1" applyFill="1" applyBorder="1" applyAlignment="1">
      <alignment horizontal="left" indent="2"/>
    </xf>
    <xf numFmtId="166" fontId="4" fillId="4" borderId="2" xfId="1" applyNumberFormat="1" applyFont="1" applyFill="1" applyBorder="1"/>
    <xf numFmtId="166" fontId="4" fillId="4" borderId="7" xfId="1" applyNumberFormat="1" applyFont="1" applyFill="1" applyBorder="1"/>
    <xf numFmtId="165" fontId="4" fillId="4" borderId="2" xfId="2" applyNumberFormat="1" applyFont="1" applyFill="1" applyBorder="1"/>
    <xf numFmtId="166" fontId="4" fillId="0" borderId="2" xfId="1" applyNumberFormat="1" applyFont="1" applyFill="1" applyBorder="1" applyAlignment="1"/>
    <xf numFmtId="165" fontId="4" fillId="4" borderId="7" xfId="2" applyNumberFormat="1" applyFont="1" applyFill="1" applyBorder="1"/>
    <xf numFmtId="49" fontId="4" fillId="4" borderId="2" xfId="3" applyNumberFormat="1" applyFont="1" applyFill="1" applyBorder="1" applyAlignment="1">
      <alignment horizontal="left" indent="5"/>
    </xf>
    <xf numFmtId="166" fontId="4" fillId="4" borderId="2" xfId="1" applyNumberFormat="1" applyFont="1" applyFill="1" applyBorder="1" applyAlignment="1"/>
    <xf numFmtId="165" fontId="7" fillId="0" borderId="7" xfId="2" applyNumberFormat="1" applyFont="1" applyFill="1" applyBorder="1"/>
    <xf numFmtId="166" fontId="4" fillId="4" borderId="6" xfId="1" applyNumberFormat="1" applyFont="1" applyFill="1" applyBorder="1" applyAlignment="1"/>
    <xf numFmtId="166" fontId="4" fillId="0" borderId="6" xfId="1" applyNumberFormat="1" applyFont="1" applyFill="1" applyBorder="1"/>
    <xf numFmtId="169" fontId="3" fillId="0" borderId="0" xfId="6" applyNumberFormat="1" applyFont="1" applyAlignment="1">
      <alignment horizontal="center"/>
    </xf>
    <xf numFmtId="169" fontId="3" fillId="0" borderId="0" xfId="6" applyNumberFormat="1" applyFont="1"/>
    <xf numFmtId="164" fontId="5" fillId="0" borderId="0" xfId="3" applyFont="1"/>
    <xf numFmtId="4" fontId="3" fillId="0" borderId="0" xfId="3" applyNumberFormat="1" applyFont="1" applyAlignment="1">
      <alignment horizontal="right"/>
    </xf>
    <xf numFmtId="4" fontId="3" fillId="0" borderId="0" xfId="3" applyNumberFormat="1" applyFont="1"/>
    <xf numFmtId="3" fontId="3" fillId="0" borderId="0" xfId="3" applyNumberFormat="1" applyFont="1"/>
    <xf numFmtId="49" fontId="4" fillId="0" borderId="0" xfId="3" applyNumberFormat="1" applyFont="1"/>
    <xf numFmtId="2" fontId="13" fillId="6" borderId="3" xfId="0" applyNumberFormat="1" applyFont="1" applyFill="1" applyBorder="1" applyAlignment="1">
      <alignment horizontal="center" vertical="center" wrapText="1"/>
    </xf>
    <xf numFmtId="49" fontId="13" fillId="6" borderId="4" xfId="3" applyNumberFormat="1" applyFont="1" applyFill="1" applyBorder="1" applyAlignment="1">
      <alignment horizontal="center" vertical="center" wrapText="1"/>
    </xf>
    <xf numFmtId="49" fontId="13" fillId="6" borderId="5" xfId="3" applyNumberFormat="1" applyFont="1" applyFill="1" applyBorder="1" applyAlignment="1">
      <alignment horizontal="center" vertical="center" wrapText="1"/>
    </xf>
    <xf numFmtId="165" fontId="13" fillId="7" borderId="6" xfId="2" applyNumberFormat="1" applyFont="1" applyFill="1" applyBorder="1" applyAlignment="1">
      <alignment horizontal="center" vertical="center"/>
    </xf>
    <xf numFmtId="49" fontId="13" fillId="3" borderId="2" xfId="3" applyNumberFormat="1" applyFont="1" applyFill="1" applyBorder="1" applyAlignment="1">
      <alignment horizontal="left" indent="2"/>
    </xf>
    <xf numFmtId="166" fontId="13" fillId="3" borderId="2" xfId="1" applyNumberFormat="1" applyFont="1" applyFill="1" applyBorder="1" applyAlignment="1"/>
    <xf numFmtId="166" fontId="13" fillId="8" borderId="2" xfId="1" applyNumberFormat="1" applyFont="1" applyFill="1" applyBorder="1" applyAlignment="1"/>
    <xf numFmtId="9" fontId="13" fillId="8" borderId="7" xfId="2" applyFont="1" applyFill="1" applyBorder="1" applyAlignment="1"/>
    <xf numFmtId="49" fontId="4" fillId="8" borderId="2" xfId="3" applyNumberFormat="1" applyFont="1" applyFill="1" applyBorder="1" applyAlignment="1">
      <alignment horizontal="left" indent="2"/>
    </xf>
    <xf numFmtId="3" fontId="3" fillId="2" borderId="1" xfId="0" applyNumberFormat="1" applyFont="1" applyFill="1" applyBorder="1" applyAlignment="1">
      <alignment wrapText="1"/>
    </xf>
    <xf numFmtId="164" fontId="3" fillId="0" borderId="0" xfId="3" applyFont="1"/>
    <xf numFmtId="165" fontId="3" fillId="0" borderId="0" xfId="2" applyNumberFormat="1" applyFont="1" applyFill="1" applyBorder="1"/>
    <xf numFmtId="164" fontId="3" fillId="0" borderId="0" xfId="3" applyFont="1" applyAlignment="1">
      <alignment horizontal="right"/>
    </xf>
    <xf numFmtId="164" fontId="3" fillId="0" borderId="0" xfId="3" applyFont="1" applyAlignment="1">
      <alignment horizontal="center"/>
    </xf>
    <xf numFmtId="165" fontId="4" fillId="0" borderId="2" xfId="2" applyNumberFormat="1" applyFont="1" applyFill="1" applyBorder="1"/>
    <xf numFmtId="49" fontId="4" fillId="4" borderId="2" xfId="3" applyNumberFormat="1" applyFont="1" applyFill="1" applyBorder="1" applyAlignment="1">
      <alignment horizontal="left" indent="2"/>
    </xf>
    <xf numFmtId="165" fontId="4" fillId="4" borderId="2" xfId="2" applyNumberFormat="1" applyFont="1" applyFill="1" applyBorder="1"/>
    <xf numFmtId="165" fontId="4" fillId="4" borderId="7" xfId="2" applyNumberFormat="1" applyFont="1" applyFill="1" applyBorder="1"/>
    <xf numFmtId="49" fontId="4" fillId="4" borderId="2" xfId="3" applyNumberFormat="1" applyFont="1" applyFill="1" applyBorder="1" applyAlignment="1">
      <alignment horizontal="left" indent="5"/>
    </xf>
    <xf numFmtId="49" fontId="4" fillId="3" borderId="2" xfId="3" applyNumberFormat="1" applyFont="1" applyFill="1" applyBorder="1" applyAlignment="1">
      <alignment horizontal="left" indent="5"/>
    </xf>
    <xf numFmtId="165" fontId="4" fillId="0" borderId="7" xfId="2" applyNumberFormat="1" applyFont="1" applyFill="1" applyBorder="1"/>
    <xf numFmtId="49" fontId="4" fillId="4" borderId="6" xfId="3" applyNumberFormat="1" applyFont="1" applyFill="1" applyBorder="1" applyAlignment="1">
      <alignment horizontal="left" indent="5"/>
    </xf>
    <xf numFmtId="168" fontId="4" fillId="4" borderId="2" xfId="2" applyNumberFormat="1" applyFont="1" applyFill="1" applyBorder="1"/>
    <xf numFmtId="165" fontId="3" fillId="5" borderId="0" xfId="2" applyNumberFormat="1" applyFont="1" applyFill="1" applyBorder="1"/>
    <xf numFmtId="164" fontId="11" fillId="5" borderId="0" xfId="3" applyFont="1" applyFill="1"/>
    <xf numFmtId="164" fontId="13" fillId="5" borderId="0" xfId="3" applyFont="1" applyFill="1" applyAlignment="1">
      <alignment horizontal="center"/>
    </xf>
    <xf numFmtId="49" fontId="4" fillId="8" borderId="2" xfId="3" applyNumberFormat="1" applyFont="1" applyFill="1" applyBorder="1" applyAlignment="1">
      <alignment horizontal="left" indent="2"/>
    </xf>
    <xf numFmtId="166" fontId="13" fillId="3" borderId="2" xfId="1" applyNumberFormat="1" applyFont="1" applyFill="1" applyBorder="1"/>
    <xf numFmtId="165" fontId="13" fillId="3" borderId="7" xfId="2" applyNumberFormat="1" applyFont="1" applyFill="1" applyBorder="1"/>
    <xf numFmtId="49" fontId="13" fillId="3" borderId="2" xfId="3" applyNumberFormat="1" applyFont="1" applyFill="1" applyBorder="1" applyAlignment="1">
      <alignment horizontal="left" indent="5"/>
    </xf>
    <xf numFmtId="165" fontId="13" fillId="3" borderId="2" xfId="2" applyNumberFormat="1" applyFont="1" applyFill="1" applyBorder="1"/>
    <xf numFmtId="49" fontId="4" fillId="8" borderId="6" xfId="3" applyNumberFormat="1" applyFont="1" applyFill="1" applyBorder="1" applyAlignment="1">
      <alignment horizontal="left" indent="2"/>
    </xf>
    <xf numFmtId="166" fontId="4" fillId="8" borderId="6" xfId="1" applyNumberFormat="1" applyFont="1" applyFill="1" applyBorder="1"/>
    <xf numFmtId="165" fontId="4" fillId="8" borderId="2" xfId="2" applyNumberFormat="1" applyFont="1" applyFill="1" applyBorder="1"/>
    <xf numFmtId="4" fontId="3" fillId="0" borderId="0" xfId="3" applyNumberFormat="1" applyFont="1" applyFill="1"/>
    <xf numFmtId="166" fontId="4" fillId="8" borderId="2" xfId="1" applyNumberFormat="1" applyFont="1" applyFill="1" applyBorder="1"/>
    <xf numFmtId="165" fontId="4" fillId="8" borderId="7" xfId="2" applyNumberFormat="1" applyFont="1" applyFill="1" applyBorder="1"/>
    <xf numFmtId="166" fontId="4" fillId="5" borderId="2" xfId="1" applyNumberFormat="1" applyFont="1" applyFill="1" applyBorder="1"/>
    <xf numFmtId="166" fontId="7" fillId="3" borderId="7" xfId="1" applyNumberFormat="1" applyFont="1" applyFill="1" applyBorder="1"/>
    <xf numFmtId="165" fontId="7" fillId="5" borderId="7" xfId="2" applyNumberFormat="1" applyFont="1" applyFill="1" applyBorder="1"/>
    <xf numFmtId="49" fontId="4" fillId="9" borderId="2" xfId="3" applyNumberFormat="1" applyFont="1" applyFill="1" applyBorder="1" applyAlignment="1">
      <alignment horizontal="left" indent="5"/>
    </xf>
    <xf numFmtId="49" fontId="4" fillId="9" borderId="1" xfId="3" applyNumberFormat="1" applyFont="1" applyFill="1" applyBorder="1" applyAlignment="1">
      <alignment horizontal="left" indent="5"/>
    </xf>
    <xf numFmtId="49" fontId="4" fillId="9" borderId="0" xfId="3" applyNumberFormat="1" applyFont="1" applyFill="1" applyAlignment="1">
      <alignment horizontal="left" indent="5"/>
    </xf>
    <xf numFmtId="49" fontId="4" fillId="9" borderId="6" xfId="3" applyNumberFormat="1" applyFont="1" applyFill="1" applyBorder="1" applyAlignment="1">
      <alignment horizontal="left" indent="5"/>
    </xf>
    <xf numFmtId="49" fontId="4" fillId="10" borderId="2" xfId="3" applyNumberFormat="1" applyFont="1" applyFill="1" applyBorder="1" applyAlignment="1">
      <alignment horizontal="left" indent="5"/>
    </xf>
    <xf numFmtId="166" fontId="4" fillId="10" borderId="2" xfId="1" applyNumberFormat="1" applyFont="1" applyFill="1" applyBorder="1" applyAlignment="1"/>
    <xf numFmtId="166" fontId="14" fillId="10" borderId="2" xfId="1" applyNumberFormat="1" applyFont="1" applyFill="1" applyBorder="1"/>
    <xf numFmtId="3" fontId="3" fillId="0" borderId="0" xfId="3" applyNumberFormat="1" applyFont="1" applyFill="1"/>
    <xf numFmtId="164" fontId="3" fillId="0" borderId="0" xfId="3" applyFont="1" applyFill="1"/>
    <xf numFmtId="166" fontId="4" fillId="9" borderId="7" xfId="1" applyNumberFormat="1" applyFont="1" applyFill="1" applyBorder="1"/>
    <xf numFmtId="166" fontId="4" fillId="9" borderId="7" xfId="1" applyNumberFormat="1" applyFont="1" applyFill="1" applyBorder="1" applyAlignment="1"/>
    <xf numFmtId="166" fontId="4" fillId="11" borderId="2" xfId="1" applyNumberFormat="1" applyFont="1" applyFill="1" applyBorder="1"/>
    <xf numFmtId="166" fontId="4" fillId="11" borderId="6" xfId="1" applyNumberFormat="1" applyFont="1" applyFill="1" applyBorder="1"/>
    <xf numFmtId="164" fontId="6" fillId="12" borderId="2" xfId="3" applyFont="1" applyFill="1" applyBorder="1"/>
    <xf numFmtId="166" fontId="6" fillId="12" borderId="2" xfId="1" applyNumberFormat="1" applyFont="1" applyFill="1" applyBorder="1" applyAlignment="1">
      <alignment horizontal="right"/>
    </xf>
    <xf numFmtId="165" fontId="4" fillId="12" borderId="2" xfId="2" applyNumberFormat="1" applyFont="1" applyFill="1" applyBorder="1"/>
    <xf numFmtId="9" fontId="6" fillId="12" borderId="7" xfId="2" applyFont="1" applyFill="1" applyBorder="1" applyAlignment="1">
      <alignment horizontal="right"/>
    </xf>
    <xf numFmtId="164" fontId="8" fillId="13" borderId="8" xfId="6" applyFont="1" applyFill="1" applyBorder="1"/>
    <xf numFmtId="169" fontId="8" fillId="13" borderId="8" xfId="6" applyNumberFormat="1" applyFont="1" applyFill="1" applyBorder="1"/>
    <xf numFmtId="165" fontId="3" fillId="14" borderId="0" xfId="2" applyNumberFormat="1" applyFont="1" applyFill="1" applyBorder="1"/>
    <xf numFmtId="164" fontId="8" fillId="13" borderId="0" xfId="6" applyFont="1" applyFill="1"/>
    <xf numFmtId="169" fontId="8" fillId="13" borderId="0" xfId="6" applyNumberFormat="1" applyFont="1" applyFill="1"/>
    <xf numFmtId="169" fontId="8" fillId="13" borderId="0" xfId="6" applyNumberFormat="1" applyFont="1" applyFill="1" applyAlignment="1">
      <alignment horizontal="center"/>
    </xf>
    <xf numFmtId="164" fontId="3" fillId="13" borderId="0" xfId="6" applyFont="1" applyFill="1"/>
    <xf numFmtId="169" fontId="3" fillId="13" borderId="0" xfId="6" applyNumberFormat="1" applyFont="1" applyFill="1" applyAlignment="1">
      <alignment horizontal="center"/>
    </xf>
    <xf numFmtId="164" fontId="3" fillId="14" borderId="0" xfId="3" applyFont="1" applyFill="1"/>
    <xf numFmtId="164" fontId="4" fillId="13" borderId="0" xfId="6" applyFont="1" applyFill="1"/>
    <xf numFmtId="169" fontId="4" fillId="13" borderId="0" xfId="6" applyNumberFormat="1" applyFont="1" applyFill="1" applyAlignment="1">
      <alignment horizontal="center"/>
    </xf>
    <xf numFmtId="164" fontId="8" fillId="13" borderId="0" xfId="6" applyFont="1" applyFill="1" applyBorder="1"/>
    <xf numFmtId="169" fontId="8" fillId="13" borderId="0" xfId="6" applyNumberFormat="1" applyFont="1" applyFill="1" applyBorder="1" applyAlignment="1">
      <alignment horizontal="center"/>
    </xf>
    <xf numFmtId="164" fontId="4" fillId="13" borderId="0" xfId="6" applyFont="1" applyFill="1" applyBorder="1"/>
    <xf numFmtId="9" fontId="8" fillId="13" borderId="0" xfId="6" applyNumberFormat="1" applyFont="1" applyFill="1" applyBorder="1" applyAlignment="1">
      <alignment horizontal="center"/>
    </xf>
    <xf numFmtId="166" fontId="4" fillId="15" borderId="2" xfId="1" applyNumberFormat="1" applyFont="1" applyFill="1" applyBorder="1" applyAlignment="1"/>
    <xf numFmtId="166" fontId="4" fillId="10" borderId="7" xfId="1" applyNumberFormat="1" applyFont="1" applyFill="1" applyBorder="1"/>
    <xf numFmtId="165" fontId="4" fillId="15" borderId="2" xfId="2" applyNumberFormat="1" applyFont="1" applyFill="1" applyBorder="1"/>
    <xf numFmtId="4" fontId="3" fillId="10" borderId="0" xfId="3" applyNumberFormat="1" applyFont="1" applyFill="1"/>
    <xf numFmtId="164" fontId="3" fillId="10" borderId="0" xfId="3" applyFont="1" applyFill="1"/>
    <xf numFmtId="4" fontId="3" fillId="10" borderId="0" xfId="3" applyNumberFormat="1" applyFont="1" applyFill="1" applyAlignment="1">
      <alignment horizontal="right"/>
    </xf>
    <xf numFmtId="3" fontId="3" fillId="2" borderId="1" xfId="0" applyNumberFormat="1" applyFont="1" applyFill="1" applyBorder="1" applyAlignment="1" applyProtection="1">
      <alignment wrapText="1"/>
      <protection locked="0"/>
    </xf>
    <xf numFmtId="166" fontId="4" fillId="9" borderId="2" xfId="1" applyNumberFormat="1" applyFont="1" applyFill="1" applyBorder="1" applyAlignment="1" applyProtection="1">
      <protection locked="0"/>
    </xf>
    <xf numFmtId="166" fontId="14" fillId="10" borderId="2" xfId="1" applyNumberFormat="1" applyFont="1" applyFill="1" applyBorder="1" applyProtection="1">
      <protection locked="0"/>
    </xf>
    <xf numFmtId="49" fontId="4" fillId="9" borderId="2" xfId="3" applyNumberFormat="1" applyFont="1" applyFill="1" applyBorder="1" applyAlignment="1" applyProtection="1">
      <alignment horizontal="left" indent="5"/>
      <protection locked="0"/>
    </xf>
    <xf numFmtId="166" fontId="4" fillId="10" borderId="2" xfId="1" applyNumberFormat="1" applyFont="1" applyFill="1" applyBorder="1" applyAlignment="1" applyProtection="1">
      <protection locked="0"/>
    </xf>
    <xf numFmtId="166" fontId="4" fillId="10" borderId="2" xfId="1" applyNumberFormat="1" applyFont="1" applyFill="1" applyBorder="1" applyProtection="1">
      <protection locked="0"/>
    </xf>
    <xf numFmtId="4" fontId="3" fillId="10" borderId="0" xfId="3" applyNumberFormat="1" applyFont="1" applyFill="1" applyProtection="1">
      <protection locked="0"/>
    </xf>
    <xf numFmtId="49" fontId="4" fillId="9" borderId="2" xfId="3" applyNumberFormat="1" applyFont="1" applyFill="1" applyBorder="1" applyAlignment="1">
      <alignment horizontal="left" wrapText="1" indent="5"/>
    </xf>
    <xf numFmtId="169" fontId="8" fillId="13" borderId="0" xfId="6" applyNumberFormat="1" applyFont="1" applyFill="1" applyAlignment="1" applyProtection="1">
      <alignment horizontal="center"/>
      <protection locked="0"/>
    </xf>
    <xf numFmtId="166" fontId="4" fillId="9" borderId="2" xfId="1" applyNumberFormat="1" applyFont="1" applyFill="1" applyBorder="1" applyAlignment="1" applyProtection="1"/>
  </cellXfs>
  <cellStyles count="8">
    <cellStyle name="Comma" xfId="1" builtinId="3"/>
    <cellStyle name="Comma 2" xfId="7" xr:uid="{F6EF64B9-BC85-419A-95C3-B971A0A2EE45}"/>
    <cellStyle name="Normal" xfId="0" builtinId="0"/>
    <cellStyle name="Normal 12" xfId="6" xr:uid="{C70C1C5E-CE65-462B-A949-E952ECEC22DB}"/>
    <cellStyle name="Normal 2" xfId="3" xr:uid="{FD6A6C07-4736-43EA-812A-4C4444260B0E}"/>
    <cellStyle name="Percent" xfId="2" builtinId="5"/>
    <cellStyle name="Обычный 9" xfId="5" xr:uid="{62867885-8582-4862-882A-64C316BA2B62}"/>
    <cellStyle name="Финансовый 4" xfId="4" xr:uid="{C45AA753-86E3-46FD-95DB-1C446F5B9BF1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598205</xdr:colOff>
      <xdr:row>10</xdr:row>
      <xdr:rowOff>138534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C8A082-4538-4FF6-B273-855D811FB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808389" y="808389"/>
          <a:ext cx="2214984" cy="59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F05E8-E707-4BF3-A0A9-0847162D126E}">
  <dimension ref="A1:U172"/>
  <sheetViews>
    <sheetView tabSelected="1" workbookViewId="0">
      <selection activeCell="A21" sqref="A21"/>
    </sheetView>
  </sheetViews>
  <sheetFormatPr defaultColWidth="45.42578125" defaultRowHeight="15" x14ac:dyDescent="0.25"/>
  <cols>
    <col min="1" max="1" width="9" style="41" customWidth="1"/>
    <col min="2" max="2" width="61.85546875" style="2" bestFit="1" customWidth="1"/>
    <col min="3" max="3" width="68.5703125" style="2" customWidth="1"/>
    <col min="4" max="4" width="15.28515625" style="2" customWidth="1"/>
    <col min="5" max="5" width="16.85546875" style="2" customWidth="1"/>
    <col min="6" max="6" width="16.28515625" style="2" customWidth="1"/>
    <col min="7" max="7" width="17" style="2" customWidth="1"/>
    <col min="8" max="8" width="14.5703125" style="2" customWidth="1"/>
    <col min="9" max="9" width="15.85546875" style="2" customWidth="1"/>
    <col min="10" max="10" width="16.85546875" style="2" customWidth="1"/>
    <col min="11" max="11" width="17.28515625" style="2" customWidth="1"/>
    <col min="12" max="12" width="16.5703125" style="2" customWidth="1"/>
    <col min="13" max="13" width="16" style="2" customWidth="1"/>
    <col min="14" max="14" width="15.42578125" style="2" customWidth="1"/>
    <col min="15" max="15" width="17.28515625" style="2" customWidth="1"/>
    <col min="16" max="16" width="19.85546875" style="2" customWidth="1"/>
    <col min="17" max="17" width="18.5703125" style="2" customWidth="1"/>
    <col min="18" max="18" width="19" style="2" customWidth="1"/>
    <col min="19" max="19" width="21.42578125" style="2" customWidth="1"/>
    <col min="20" max="20" width="20.140625" style="2" customWidth="1"/>
    <col min="21" max="21" width="17.5703125" style="3" customWidth="1"/>
    <col min="22" max="259" width="45.42578125" style="2"/>
    <col min="260" max="260" width="15.28515625" style="2" customWidth="1"/>
    <col min="261" max="261" width="16.85546875" style="2" customWidth="1"/>
    <col min="262" max="262" width="16.28515625" style="2" customWidth="1"/>
    <col min="263" max="263" width="17" style="2" customWidth="1"/>
    <col min="264" max="264" width="14.5703125" style="2" customWidth="1"/>
    <col min="265" max="265" width="15.85546875" style="2" customWidth="1"/>
    <col min="266" max="266" width="16.85546875" style="2" customWidth="1"/>
    <col min="267" max="267" width="17.28515625" style="2" customWidth="1"/>
    <col min="268" max="268" width="16.5703125" style="2" customWidth="1"/>
    <col min="269" max="269" width="16" style="2" customWidth="1"/>
    <col min="270" max="270" width="15.42578125" style="2" customWidth="1"/>
    <col min="271" max="271" width="17.28515625" style="2" customWidth="1"/>
    <col min="272" max="272" width="15.5703125" style="2" customWidth="1"/>
    <col min="273" max="273" width="18.5703125" style="2" customWidth="1"/>
    <col min="274" max="274" width="19" style="2" customWidth="1"/>
    <col min="275" max="275" width="18.42578125" style="2" customWidth="1"/>
    <col min="276" max="276" width="20.140625" style="2" customWidth="1"/>
    <col min="277" max="277" width="17.5703125" style="2" customWidth="1"/>
    <col min="278" max="515" width="45.42578125" style="2"/>
    <col min="516" max="516" width="15.28515625" style="2" customWidth="1"/>
    <col min="517" max="517" width="16.85546875" style="2" customWidth="1"/>
    <col min="518" max="518" width="16.28515625" style="2" customWidth="1"/>
    <col min="519" max="519" width="17" style="2" customWidth="1"/>
    <col min="520" max="520" width="14.5703125" style="2" customWidth="1"/>
    <col min="521" max="521" width="15.85546875" style="2" customWidth="1"/>
    <col min="522" max="522" width="16.85546875" style="2" customWidth="1"/>
    <col min="523" max="523" width="17.28515625" style="2" customWidth="1"/>
    <col min="524" max="524" width="16.5703125" style="2" customWidth="1"/>
    <col min="525" max="525" width="16" style="2" customWidth="1"/>
    <col min="526" max="526" width="15.42578125" style="2" customWidth="1"/>
    <col min="527" max="527" width="17.28515625" style="2" customWidth="1"/>
    <col min="528" max="528" width="15.5703125" style="2" customWidth="1"/>
    <col min="529" max="529" width="18.5703125" style="2" customWidth="1"/>
    <col min="530" max="530" width="19" style="2" customWidth="1"/>
    <col min="531" max="531" width="18.42578125" style="2" customWidth="1"/>
    <col min="532" max="532" width="20.140625" style="2" customWidth="1"/>
    <col min="533" max="533" width="17.5703125" style="2" customWidth="1"/>
    <col min="534" max="771" width="45.42578125" style="2"/>
    <col min="772" max="772" width="15.28515625" style="2" customWidth="1"/>
    <col min="773" max="773" width="16.85546875" style="2" customWidth="1"/>
    <col min="774" max="774" width="16.28515625" style="2" customWidth="1"/>
    <col min="775" max="775" width="17" style="2" customWidth="1"/>
    <col min="776" max="776" width="14.5703125" style="2" customWidth="1"/>
    <col min="777" max="777" width="15.85546875" style="2" customWidth="1"/>
    <col min="778" max="778" width="16.85546875" style="2" customWidth="1"/>
    <col min="779" max="779" width="17.28515625" style="2" customWidth="1"/>
    <col min="780" max="780" width="16.5703125" style="2" customWidth="1"/>
    <col min="781" max="781" width="16" style="2" customWidth="1"/>
    <col min="782" max="782" width="15.42578125" style="2" customWidth="1"/>
    <col min="783" max="783" width="17.28515625" style="2" customWidth="1"/>
    <col min="784" max="784" width="15.5703125" style="2" customWidth="1"/>
    <col min="785" max="785" width="18.5703125" style="2" customWidth="1"/>
    <col min="786" max="786" width="19" style="2" customWidth="1"/>
    <col min="787" max="787" width="18.42578125" style="2" customWidth="1"/>
    <col min="788" max="788" width="20.140625" style="2" customWidth="1"/>
    <col min="789" max="789" width="17.5703125" style="2" customWidth="1"/>
    <col min="790" max="1027" width="45.42578125" style="2"/>
    <col min="1028" max="1028" width="15.28515625" style="2" customWidth="1"/>
    <col min="1029" max="1029" width="16.85546875" style="2" customWidth="1"/>
    <col min="1030" max="1030" width="16.28515625" style="2" customWidth="1"/>
    <col min="1031" max="1031" width="17" style="2" customWidth="1"/>
    <col min="1032" max="1032" width="14.5703125" style="2" customWidth="1"/>
    <col min="1033" max="1033" width="15.85546875" style="2" customWidth="1"/>
    <col min="1034" max="1034" width="16.85546875" style="2" customWidth="1"/>
    <col min="1035" max="1035" width="17.28515625" style="2" customWidth="1"/>
    <col min="1036" max="1036" width="16.5703125" style="2" customWidth="1"/>
    <col min="1037" max="1037" width="16" style="2" customWidth="1"/>
    <col min="1038" max="1038" width="15.42578125" style="2" customWidth="1"/>
    <col min="1039" max="1039" width="17.28515625" style="2" customWidth="1"/>
    <col min="1040" max="1040" width="15.5703125" style="2" customWidth="1"/>
    <col min="1041" max="1041" width="18.5703125" style="2" customWidth="1"/>
    <col min="1042" max="1042" width="19" style="2" customWidth="1"/>
    <col min="1043" max="1043" width="18.42578125" style="2" customWidth="1"/>
    <col min="1044" max="1044" width="20.140625" style="2" customWidth="1"/>
    <col min="1045" max="1045" width="17.5703125" style="2" customWidth="1"/>
    <col min="1046" max="1283" width="45.42578125" style="2"/>
    <col min="1284" max="1284" width="15.28515625" style="2" customWidth="1"/>
    <col min="1285" max="1285" width="16.85546875" style="2" customWidth="1"/>
    <col min="1286" max="1286" width="16.28515625" style="2" customWidth="1"/>
    <col min="1287" max="1287" width="17" style="2" customWidth="1"/>
    <col min="1288" max="1288" width="14.5703125" style="2" customWidth="1"/>
    <col min="1289" max="1289" width="15.85546875" style="2" customWidth="1"/>
    <col min="1290" max="1290" width="16.85546875" style="2" customWidth="1"/>
    <col min="1291" max="1291" width="17.28515625" style="2" customWidth="1"/>
    <col min="1292" max="1292" width="16.5703125" style="2" customWidth="1"/>
    <col min="1293" max="1293" width="16" style="2" customWidth="1"/>
    <col min="1294" max="1294" width="15.42578125" style="2" customWidth="1"/>
    <col min="1295" max="1295" width="17.28515625" style="2" customWidth="1"/>
    <col min="1296" max="1296" width="15.5703125" style="2" customWidth="1"/>
    <col min="1297" max="1297" width="18.5703125" style="2" customWidth="1"/>
    <col min="1298" max="1298" width="19" style="2" customWidth="1"/>
    <col min="1299" max="1299" width="18.42578125" style="2" customWidth="1"/>
    <col min="1300" max="1300" width="20.140625" style="2" customWidth="1"/>
    <col min="1301" max="1301" width="17.5703125" style="2" customWidth="1"/>
    <col min="1302" max="1539" width="45.42578125" style="2"/>
    <col min="1540" max="1540" width="15.28515625" style="2" customWidth="1"/>
    <col min="1541" max="1541" width="16.85546875" style="2" customWidth="1"/>
    <col min="1542" max="1542" width="16.28515625" style="2" customWidth="1"/>
    <col min="1543" max="1543" width="17" style="2" customWidth="1"/>
    <col min="1544" max="1544" width="14.5703125" style="2" customWidth="1"/>
    <col min="1545" max="1545" width="15.85546875" style="2" customWidth="1"/>
    <col min="1546" max="1546" width="16.85546875" style="2" customWidth="1"/>
    <col min="1547" max="1547" width="17.28515625" style="2" customWidth="1"/>
    <col min="1548" max="1548" width="16.5703125" style="2" customWidth="1"/>
    <col min="1549" max="1549" width="16" style="2" customWidth="1"/>
    <col min="1550" max="1550" width="15.42578125" style="2" customWidth="1"/>
    <col min="1551" max="1551" width="17.28515625" style="2" customWidth="1"/>
    <col min="1552" max="1552" width="15.5703125" style="2" customWidth="1"/>
    <col min="1553" max="1553" width="18.5703125" style="2" customWidth="1"/>
    <col min="1554" max="1554" width="19" style="2" customWidth="1"/>
    <col min="1555" max="1555" width="18.42578125" style="2" customWidth="1"/>
    <col min="1556" max="1556" width="20.140625" style="2" customWidth="1"/>
    <col min="1557" max="1557" width="17.5703125" style="2" customWidth="1"/>
    <col min="1558" max="1795" width="45.42578125" style="2"/>
    <col min="1796" max="1796" width="15.28515625" style="2" customWidth="1"/>
    <col min="1797" max="1797" width="16.85546875" style="2" customWidth="1"/>
    <col min="1798" max="1798" width="16.28515625" style="2" customWidth="1"/>
    <col min="1799" max="1799" width="17" style="2" customWidth="1"/>
    <col min="1800" max="1800" width="14.5703125" style="2" customWidth="1"/>
    <col min="1801" max="1801" width="15.85546875" style="2" customWidth="1"/>
    <col min="1802" max="1802" width="16.85546875" style="2" customWidth="1"/>
    <col min="1803" max="1803" width="17.28515625" style="2" customWidth="1"/>
    <col min="1804" max="1804" width="16.5703125" style="2" customWidth="1"/>
    <col min="1805" max="1805" width="16" style="2" customWidth="1"/>
    <col min="1806" max="1806" width="15.42578125" style="2" customWidth="1"/>
    <col min="1807" max="1807" width="17.28515625" style="2" customWidth="1"/>
    <col min="1808" max="1808" width="15.5703125" style="2" customWidth="1"/>
    <col min="1809" max="1809" width="18.5703125" style="2" customWidth="1"/>
    <col min="1810" max="1810" width="19" style="2" customWidth="1"/>
    <col min="1811" max="1811" width="18.42578125" style="2" customWidth="1"/>
    <col min="1812" max="1812" width="20.140625" style="2" customWidth="1"/>
    <col min="1813" max="1813" width="17.5703125" style="2" customWidth="1"/>
    <col min="1814" max="2051" width="45.42578125" style="2"/>
    <col min="2052" max="2052" width="15.28515625" style="2" customWidth="1"/>
    <col min="2053" max="2053" width="16.85546875" style="2" customWidth="1"/>
    <col min="2054" max="2054" width="16.28515625" style="2" customWidth="1"/>
    <col min="2055" max="2055" width="17" style="2" customWidth="1"/>
    <col min="2056" max="2056" width="14.5703125" style="2" customWidth="1"/>
    <col min="2057" max="2057" width="15.85546875" style="2" customWidth="1"/>
    <col min="2058" max="2058" width="16.85546875" style="2" customWidth="1"/>
    <col min="2059" max="2059" width="17.28515625" style="2" customWidth="1"/>
    <col min="2060" max="2060" width="16.5703125" style="2" customWidth="1"/>
    <col min="2061" max="2061" width="16" style="2" customWidth="1"/>
    <col min="2062" max="2062" width="15.42578125" style="2" customWidth="1"/>
    <col min="2063" max="2063" width="17.28515625" style="2" customWidth="1"/>
    <col min="2064" max="2064" width="15.5703125" style="2" customWidth="1"/>
    <col min="2065" max="2065" width="18.5703125" style="2" customWidth="1"/>
    <col min="2066" max="2066" width="19" style="2" customWidth="1"/>
    <col min="2067" max="2067" width="18.42578125" style="2" customWidth="1"/>
    <col min="2068" max="2068" width="20.140625" style="2" customWidth="1"/>
    <col min="2069" max="2069" width="17.5703125" style="2" customWidth="1"/>
    <col min="2070" max="2307" width="45.42578125" style="2"/>
    <col min="2308" max="2308" width="15.28515625" style="2" customWidth="1"/>
    <col min="2309" max="2309" width="16.85546875" style="2" customWidth="1"/>
    <col min="2310" max="2310" width="16.28515625" style="2" customWidth="1"/>
    <col min="2311" max="2311" width="17" style="2" customWidth="1"/>
    <col min="2312" max="2312" width="14.5703125" style="2" customWidth="1"/>
    <col min="2313" max="2313" width="15.85546875" style="2" customWidth="1"/>
    <col min="2314" max="2314" width="16.85546875" style="2" customWidth="1"/>
    <col min="2315" max="2315" width="17.28515625" style="2" customWidth="1"/>
    <col min="2316" max="2316" width="16.5703125" style="2" customWidth="1"/>
    <col min="2317" max="2317" width="16" style="2" customWidth="1"/>
    <col min="2318" max="2318" width="15.42578125" style="2" customWidth="1"/>
    <col min="2319" max="2319" width="17.28515625" style="2" customWidth="1"/>
    <col min="2320" max="2320" width="15.5703125" style="2" customWidth="1"/>
    <col min="2321" max="2321" width="18.5703125" style="2" customWidth="1"/>
    <col min="2322" max="2322" width="19" style="2" customWidth="1"/>
    <col min="2323" max="2323" width="18.42578125" style="2" customWidth="1"/>
    <col min="2324" max="2324" width="20.140625" style="2" customWidth="1"/>
    <col min="2325" max="2325" width="17.5703125" style="2" customWidth="1"/>
    <col min="2326" max="2563" width="45.42578125" style="2"/>
    <col min="2564" max="2564" width="15.28515625" style="2" customWidth="1"/>
    <col min="2565" max="2565" width="16.85546875" style="2" customWidth="1"/>
    <col min="2566" max="2566" width="16.28515625" style="2" customWidth="1"/>
    <col min="2567" max="2567" width="17" style="2" customWidth="1"/>
    <col min="2568" max="2568" width="14.5703125" style="2" customWidth="1"/>
    <col min="2569" max="2569" width="15.85546875" style="2" customWidth="1"/>
    <col min="2570" max="2570" width="16.85546875" style="2" customWidth="1"/>
    <col min="2571" max="2571" width="17.28515625" style="2" customWidth="1"/>
    <col min="2572" max="2572" width="16.5703125" style="2" customWidth="1"/>
    <col min="2573" max="2573" width="16" style="2" customWidth="1"/>
    <col min="2574" max="2574" width="15.42578125" style="2" customWidth="1"/>
    <col min="2575" max="2575" width="17.28515625" style="2" customWidth="1"/>
    <col min="2576" max="2576" width="15.5703125" style="2" customWidth="1"/>
    <col min="2577" max="2577" width="18.5703125" style="2" customWidth="1"/>
    <col min="2578" max="2578" width="19" style="2" customWidth="1"/>
    <col min="2579" max="2579" width="18.42578125" style="2" customWidth="1"/>
    <col min="2580" max="2580" width="20.140625" style="2" customWidth="1"/>
    <col min="2581" max="2581" width="17.5703125" style="2" customWidth="1"/>
    <col min="2582" max="2819" width="45.42578125" style="2"/>
    <col min="2820" max="2820" width="15.28515625" style="2" customWidth="1"/>
    <col min="2821" max="2821" width="16.85546875" style="2" customWidth="1"/>
    <col min="2822" max="2822" width="16.28515625" style="2" customWidth="1"/>
    <col min="2823" max="2823" width="17" style="2" customWidth="1"/>
    <col min="2824" max="2824" width="14.5703125" style="2" customWidth="1"/>
    <col min="2825" max="2825" width="15.85546875" style="2" customWidth="1"/>
    <col min="2826" max="2826" width="16.85546875" style="2" customWidth="1"/>
    <col min="2827" max="2827" width="17.28515625" style="2" customWidth="1"/>
    <col min="2828" max="2828" width="16.5703125" style="2" customWidth="1"/>
    <col min="2829" max="2829" width="16" style="2" customWidth="1"/>
    <col min="2830" max="2830" width="15.42578125" style="2" customWidth="1"/>
    <col min="2831" max="2831" width="17.28515625" style="2" customWidth="1"/>
    <col min="2832" max="2832" width="15.5703125" style="2" customWidth="1"/>
    <col min="2833" max="2833" width="18.5703125" style="2" customWidth="1"/>
    <col min="2834" max="2834" width="19" style="2" customWidth="1"/>
    <col min="2835" max="2835" width="18.42578125" style="2" customWidth="1"/>
    <col min="2836" max="2836" width="20.140625" style="2" customWidth="1"/>
    <col min="2837" max="2837" width="17.5703125" style="2" customWidth="1"/>
    <col min="2838" max="3075" width="45.42578125" style="2"/>
    <col min="3076" max="3076" width="15.28515625" style="2" customWidth="1"/>
    <col min="3077" max="3077" width="16.85546875" style="2" customWidth="1"/>
    <col min="3078" max="3078" width="16.28515625" style="2" customWidth="1"/>
    <col min="3079" max="3079" width="17" style="2" customWidth="1"/>
    <col min="3080" max="3080" width="14.5703125" style="2" customWidth="1"/>
    <col min="3081" max="3081" width="15.85546875" style="2" customWidth="1"/>
    <col min="3082" max="3082" width="16.85546875" style="2" customWidth="1"/>
    <col min="3083" max="3083" width="17.28515625" style="2" customWidth="1"/>
    <col min="3084" max="3084" width="16.5703125" style="2" customWidth="1"/>
    <col min="3085" max="3085" width="16" style="2" customWidth="1"/>
    <col min="3086" max="3086" width="15.42578125" style="2" customWidth="1"/>
    <col min="3087" max="3087" width="17.28515625" style="2" customWidth="1"/>
    <col min="3088" max="3088" width="15.5703125" style="2" customWidth="1"/>
    <col min="3089" max="3089" width="18.5703125" style="2" customWidth="1"/>
    <col min="3090" max="3090" width="19" style="2" customWidth="1"/>
    <col min="3091" max="3091" width="18.42578125" style="2" customWidth="1"/>
    <col min="3092" max="3092" width="20.140625" style="2" customWidth="1"/>
    <col min="3093" max="3093" width="17.5703125" style="2" customWidth="1"/>
    <col min="3094" max="3331" width="45.42578125" style="2"/>
    <col min="3332" max="3332" width="15.28515625" style="2" customWidth="1"/>
    <col min="3333" max="3333" width="16.85546875" style="2" customWidth="1"/>
    <col min="3334" max="3334" width="16.28515625" style="2" customWidth="1"/>
    <col min="3335" max="3335" width="17" style="2" customWidth="1"/>
    <col min="3336" max="3336" width="14.5703125" style="2" customWidth="1"/>
    <col min="3337" max="3337" width="15.85546875" style="2" customWidth="1"/>
    <col min="3338" max="3338" width="16.85546875" style="2" customWidth="1"/>
    <col min="3339" max="3339" width="17.28515625" style="2" customWidth="1"/>
    <col min="3340" max="3340" width="16.5703125" style="2" customWidth="1"/>
    <col min="3341" max="3341" width="16" style="2" customWidth="1"/>
    <col min="3342" max="3342" width="15.42578125" style="2" customWidth="1"/>
    <col min="3343" max="3343" width="17.28515625" style="2" customWidth="1"/>
    <col min="3344" max="3344" width="15.5703125" style="2" customWidth="1"/>
    <col min="3345" max="3345" width="18.5703125" style="2" customWidth="1"/>
    <col min="3346" max="3346" width="19" style="2" customWidth="1"/>
    <col min="3347" max="3347" width="18.42578125" style="2" customWidth="1"/>
    <col min="3348" max="3348" width="20.140625" style="2" customWidth="1"/>
    <col min="3349" max="3349" width="17.5703125" style="2" customWidth="1"/>
    <col min="3350" max="3587" width="45.42578125" style="2"/>
    <col min="3588" max="3588" width="15.28515625" style="2" customWidth="1"/>
    <col min="3589" max="3589" width="16.85546875" style="2" customWidth="1"/>
    <col min="3590" max="3590" width="16.28515625" style="2" customWidth="1"/>
    <col min="3591" max="3591" width="17" style="2" customWidth="1"/>
    <col min="3592" max="3592" width="14.5703125" style="2" customWidth="1"/>
    <col min="3593" max="3593" width="15.85546875" style="2" customWidth="1"/>
    <col min="3594" max="3594" width="16.85546875" style="2" customWidth="1"/>
    <col min="3595" max="3595" width="17.28515625" style="2" customWidth="1"/>
    <col min="3596" max="3596" width="16.5703125" style="2" customWidth="1"/>
    <col min="3597" max="3597" width="16" style="2" customWidth="1"/>
    <col min="3598" max="3598" width="15.42578125" style="2" customWidth="1"/>
    <col min="3599" max="3599" width="17.28515625" style="2" customWidth="1"/>
    <col min="3600" max="3600" width="15.5703125" style="2" customWidth="1"/>
    <col min="3601" max="3601" width="18.5703125" style="2" customWidth="1"/>
    <col min="3602" max="3602" width="19" style="2" customWidth="1"/>
    <col min="3603" max="3603" width="18.42578125" style="2" customWidth="1"/>
    <col min="3604" max="3604" width="20.140625" style="2" customWidth="1"/>
    <col min="3605" max="3605" width="17.5703125" style="2" customWidth="1"/>
    <col min="3606" max="3843" width="45.42578125" style="2"/>
    <col min="3844" max="3844" width="15.28515625" style="2" customWidth="1"/>
    <col min="3845" max="3845" width="16.85546875" style="2" customWidth="1"/>
    <col min="3846" max="3846" width="16.28515625" style="2" customWidth="1"/>
    <col min="3847" max="3847" width="17" style="2" customWidth="1"/>
    <col min="3848" max="3848" width="14.5703125" style="2" customWidth="1"/>
    <col min="3849" max="3849" width="15.85546875" style="2" customWidth="1"/>
    <col min="3850" max="3850" width="16.85546875" style="2" customWidth="1"/>
    <col min="3851" max="3851" width="17.28515625" style="2" customWidth="1"/>
    <col min="3852" max="3852" width="16.5703125" style="2" customWidth="1"/>
    <col min="3853" max="3853" width="16" style="2" customWidth="1"/>
    <col min="3854" max="3854" width="15.42578125" style="2" customWidth="1"/>
    <col min="3855" max="3855" width="17.28515625" style="2" customWidth="1"/>
    <col min="3856" max="3856" width="15.5703125" style="2" customWidth="1"/>
    <col min="3857" max="3857" width="18.5703125" style="2" customWidth="1"/>
    <col min="3858" max="3858" width="19" style="2" customWidth="1"/>
    <col min="3859" max="3859" width="18.42578125" style="2" customWidth="1"/>
    <col min="3860" max="3860" width="20.140625" style="2" customWidth="1"/>
    <col min="3861" max="3861" width="17.5703125" style="2" customWidth="1"/>
    <col min="3862" max="4099" width="45.42578125" style="2"/>
    <col min="4100" max="4100" width="15.28515625" style="2" customWidth="1"/>
    <col min="4101" max="4101" width="16.85546875" style="2" customWidth="1"/>
    <col min="4102" max="4102" width="16.28515625" style="2" customWidth="1"/>
    <col min="4103" max="4103" width="17" style="2" customWidth="1"/>
    <col min="4104" max="4104" width="14.5703125" style="2" customWidth="1"/>
    <col min="4105" max="4105" width="15.85546875" style="2" customWidth="1"/>
    <col min="4106" max="4106" width="16.85546875" style="2" customWidth="1"/>
    <col min="4107" max="4107" width="17.28515625" style="2" customWidth="1"/>
    <col min="4108" max="4108" width="16.5703125" style="2" customWidth="1"/>
    <col min="4109" max="4109" width="16" style="2" customWidth="1"/>
    <col min="4110" max="4110" width="15.42578125" style="2" customWidth="1"/>
    <col min="4111" max="4111" width="17.28515625" style="2" customWidth="1"/>
    <col min="4112" max="4112" width="15.5703125" style="2" customWidth="1"/>
    <col min="4113" max="4113" width="18.5703125" style="2" customWidth="1"/>
    <col min="4114" max="4114" width="19" style="2" customWidth="1"/>
    <col min="4115" max="4115" width="18.42578125" style="2" customWidth="1"/>
    <col min="4116" max="4116" width="20.140625" style="2" customWidth="1"/>
    <col min="4117" max="4117" width="17.5703125" style="2" customWidth="1"/>
    <col min="4118" max="4355" width="45.42578125" style="2"/>
    <col min="4356" max="4356" width="15.28515625" style="2" customWidth="1"/>
    <col min="4357" max="4357" width="16.85546875" style="2" customWidth="1"/>
    <col min="4358" max="4358" width="16.28515625" style="2" customWidth="1"/>
    <col min="4359" max="4359" width="17" style="2" customWidth="1"/>
    <col min="4360" max="4360" width="14.5703125" style="2" customWidth="1"/>
    <col min="4361" max="4361" width="15.85546875" style="2" customWidth="1"/>
    <col min="4362" max="4362" width="16.85546875" style="2" customWidth="1"/>
    <col min="4363" max="4363" width="17.28515625" style="2" customWidth="1"/>
    <col min="4364" max="4364" width="16.5703125" style="2" customWidth="1"/>
    <col min="4365" max="4365" width="16" style="2" customWidth="1"/>
    <col min="4366" max="4366" width="15.42578125" style="2" customWidth="1"/>
    <col min="4367" max="4367" width="17.28515625" style="2" customWidth="1"/>
    <col min="4368" max="4368" width="15.5703125" style="2" customWidth="1"/>
    <col min="4369" max="4369" width="18.5703125" style="2" customWidth="1"/>
    <col min="4370" max="4370" width="19" style="2" customWidth="1"/>
    <col min="4371" max="4371" width="18.42578125" style="2" customWidth="1"/>
    <col min="4372" max="4372" width="20.140625" style="2" customWidth="1"/>
    <col min="4373" max="4373" width="17.5703125" style="2" customWidth="1"/>
    <col min="4374" max="4611" width="45.42578125" style="2"/>
    <col min="4612" max="4612" width="15.28515625" style="2" customWidth="1"/>
    <col min="4613" max="4613" width="16.85546875" style="2" customWidth="1"/>
    <col min="4614" max="4614" width="16.28515625" style="2" customWidth="1"/>
    <col min="4615" max="4615" width="17" style="2" customWidth="1"/>
    <col min="4616" max="4616" width="14.5703125" style="2" customWidth="1"/>
    <col min="4617" max="4617" width="15.85546875" style="2" customWidth="1"/>
    <col min="4618" max="4618" width="16.85546875" style="2" customWidth="1"/>
    <col min="4619" max="4619" width="17.28515625" style="2" customWidth="1"/>
    <col min="4620" max="4620" width="16.5703125" style="2" customWidth="1"/>
    <col min="4621" max="4621" width="16" style="2" customWidth="1"/>
    <col min="4622" max="4622" width="15.42578125" style="2" customWidth="1"/>
    <col min="4623" max="4623" width="17.28515625" style="2" customWidth="1"/>
    <col min="4624" max="4624" width="15.5703125" style="2" customWidth="1"/>
    <col min="4625" max="4625" width="18.5703125" style="2" customWidth="1"/>
    <col min="4626" max="4626" width="19" style="2" customWidth="1"/>
    <col min="4627" max="4627" width="18.42578125" style="2" customWidth="1"/>
    <col min="4628" max="4628" width="20.140625" style="2" customWidth="1"/>
    <col min="4629" max="4629" width="17.5703125" style="2" customWidth="1"/>
    <col min="4630" max="4867" width="45.42578125" style="2"/>
    <col min="4868" max="4868" width="15.28515625" style="2" customWidth="1"/>
    <col min="4869" max="4869" width="16.85546875" style="2" customWidth="1"/>
    <col min="4870" max="4870" width="16.28515625" style="2" customWidth="1"/>
    <col min="4871" max="4871" width="17" style="2" customWidth="1"/>
    <col min="4872" max="4872" width="14.5703125" style="2" customWidth="1"/>
    <col min="4873" max="4873" width="15.85546875" style="2" customWidth="1"/>
    <col min="4874" max="4874" width="16.85546875" style="2" customWidth="1"/>
    <col min="4875" max="4875" width="17.28515625" style="2" customWidth="1"/>
    <col min="4876" max="4876" width="16.5703125" style="2" customWidth="1"/>
    <col min="4877" max="4877" width="16" style="2" customWidth="1"/>
    <col min="4878" max="4878" width="15.42578125" style="2" customWidth="1"/>
    <col min="4879" max="4879" width="17.28515625" style="2" customWidth="1"/>
    <col min="4880" max="4880" width="15.5703125" style="2" customWidth="1"/>
    <col min="4881" max="4881" width="18.5703125" style="2" customWidth="1"/>
    <col min="4882" max="4882" width="19" style="2" customWidth="1"/>
    <col min="4883" max="4883" width="18.42578125" style="2" customWidth="1"/>
    <col min="4884" max="4884" width="20.140625" style="2" customWidth="1"/>
    <col min="4885" max="4885" width="17.5703125" style="2" customWidth="1"/>
    <col min="4886" max="5123" width="45.42578125" style="2"/>
    <col min="5124" max="5124" width="15.28515625" style="2" customWidth="1"/>
    <col min="5125" max="5125" width="16.85546875" style="2" customWidth="1"/>
    <col min="5126" max="5126" width="16.28515625" style="2" customWidth="1"/>
    <col min="5127" max="5127" width="17" style="2" customWidth="1"/>
    <col min="5128" max="5128" width="14.5703125" style="2" customWidth="1"/>
    <col min="5129" max="5129" width="15.85546875" style="2" customWidth="1"/>
    <col min="5130" max="5130" width="16.85546875" style="2" customWidth="1"/>
    <col min="5131" max="5131" width="17.28515625" style="2" customWidth="1"/>
    <col min="5132" max="5132" width="16.5703125" style="2" customWidth="1"/>
    <col min="5133" max="5133" width="16" style="2" customWidth="1"/>
    <col min="5134" max="5134" width="15.42578125" style="2" customWidth="1"/>
    <col min="5135" max="5135" width="17.28515625" style="2" customWidth="1"/>
    <col min="5136" max="5136" width="15.5703125" style="2" customWidth="1"/>
    <col min="5137" max="5137" width="18.5703125" style="2" customWidth="1"/>
    <col min="5138" max="5138" width="19" style="2" customWidth="1"/>
    <col min="5139" max="5139" width="18.42578125" style="2" customWidth="1"/>
    <col min="5140" max="5140" width="20.140625" style="2" customWidth="1"/>
    <col min="5141" max="5141" width="17.5703125" style="2" customWidth="1"/>
    <col min="5142" max="5379" width="45.42578125" style="2"/>
    <col min="5380" max="5380" width="15.28515625" style="2" customWidth="1"/>
    <col min="5381" max="5381" width="16.85546875" style="2" customWidth="1"/>
    <col min="5382" max="5382" width="16.28515625" style="2" customWidth="1"/>
    <col min="5383" max="5383" width="17" style="2" customWidth="1"/>
    <col min="5384" max="5384" width="14.5703125" style="2" customWidth="1"/>
    <col min="5385" max="5385" width="15.85546875" style="2" customWidth="1"/>
    <col min="5386" max="5386" width="16.85546875" style="2" customWidth="1"/>
    <col min="5387" max="5387" width="17.28515625" style="2" customWidth="1"/>
    <col min="5388" max="5388" width="16.5703125" style="2" customWidth="1"/>
    <col min="5389" max="5389" width="16" style="2" customWidth="1"/>
    <col min="5390" max="5390" width="15.42578125" style="2" customWidth="1"/>
    <col min="5391" max="5391" width="17.28515625" style="2" customWidth="1"/>
    <col min="5392" max="5392" width="15.5703125" style="2" customWidth="1"/>
    <col min="5393" max="5393" width="18.5703125" style="2" customWidth="1"/>
    <col min="5394" max="5394" width="19" style="2" customWidth="1"/>
    <col min="5395" max="5395" width="18.42578125" style="2" customWidth="1"/>
    <col min="5396" max="5396" width="20.140625" style="2" customWidth="1"/>
    <col min="5397" max="5397" width="17.5703125" style="2" customWidth="1"/>
    <col min="5398" max="5635" width="45.42578125" style="2"/>
    <col min="5636" max="5636" width="15.28515625" style="2" customWidth="1"/>
    <col min="5637" max="5637" width="16.85546875" style="2" customWidth="1"/>
    <col min="5638" max="5638" width="16.28515625" style="2" customWidth="1"/>
    <col min="5639" max="5639" width="17" style="2" customWidth="1"/>
    <col min="5640" max="5640" width="14.5703125" style="2" customWidth="1"/>
    <col min="5641" max="5641" width="15.85546875" style="2" customWidth="1"/>
    <col min="5642" max="5642" width="16.85546875" style="2" customWidth="1"/>
    <col min="5643" max="5643" width="17.28515625" style="2" customWidth="1"/>
    <col min="5644" max="5644" width="16.5703125" style="2" customWidth="1"/>
    <col min="5645" max="5645" width="16" style="2" customWidth="1"/>
    <col min="5646" max="5646" width="15.42578125" style="2" customWidth="1"/>
    <col min="5647" max="5647" width="17.28515625" style="2" customWidth="1"/>
    <col min="5648" max="5648" width="15.5703125" style="2" customWidth="1"/>
    <col min="5649" max="5649" width="18.5703125" style="2" customWidth="1"/>
    <col min="5650" max="5650" width="19" style="2" customWidth="1"/>
    <col min="5651" max="5651" width="18.42578125" style="2" customWidth="1"/>
    <col min="5652" max="5652" width="20.140625" style="2" customWidth="1"/>
    <col min="5653" max="5653" width="17.5703125" style="2" customWidth="1"/>
    <col min="5654" max="5891" width="45.42578125" style="2"/>
    <col min="5892" max="5892" width="15.28515625" style="2" customWidth="1"/>
    <col min="5893" max="5893" width="16.85546875" style="2" customWidth="1"/>
    <col min="5894" max="5894" width="16.28515625" style="2" customWidth="1"/>
    <col min="5895" max="5895" width="17" style="2" customWidth="1"/>
    <col min="5896" max="5896" width="14.5703125" style="2" customWidth="1"/>
    <col min="5897" max="5897" width="15.85546875" style="2" customWidth="1"/>
    <col min="5898" max="5898" width="16.85546875" style="2" customWidth="1"/>
    <col min="5899" max="5899" width="17.28515625" style="2" customWidth="1"/>
    <col min="5900" max="5900" width="16.5703125" style="2" customWidth="1"/>
    <col min="5901" max="5901" width="16" style="2" customWidth="1"/>
    <col min="5902" max="5902" width="15.42578125" style="2" customWidth="1"/>
    <col min="5903" max="5903" width="17.28515625" style="2" customWidth="1"/>
    <col min="5904" max="5904" width="15.5703125" style="2" customWidth="1"/>
    <col min="5905" max="5905" width="18.5703125" style="2" customWidth="1"/>
    <col min="5906" max="5906" width="19" style="2" customWidth="1"/>
    <col min="5907" max="5907" width="18.42578125" style="2" customWidth="1"/>
    <col min="5908" max="5908" width="20.140625" style="2" customWidth="1"/>
    <col min="5909" max="5909" width="17.5703125" style="2" customWidth="1"/>
    <col min="5910" max="6147" width="45.42578125" style="2"/>
    <col min="6148" max="6148" width="15.28515625" style="2" customWidth="1"/>
    <col min="6149" max="6149" width="16.85546875" style="2" customWidth="1"/>
    <col min="6150" max="6150" width="16.28515625" style="2" customWidth="1"/>
    <col min="6151" max="6151" width="17" style="2" customWidth="1"/>
    <col min="6152" max="6152" width="14.5703125" style="2" customWidth="1"/>
    <col min="6153" max="6153" width="15.85546875" style="2" customWidth="1"/>
    <col min="6154" max="6154" width="16.85546875" style="2" customWidth="1"/>
    <col min="6155" max="6155" width="17.28515625" style="2" customWidth="1"/>
    <col min="6156" max="6156" width="16.5703125" style="2" customWidth="1"/>
    <col min="6157" max="6157" width="16" style="2" customWidth="1"/>
    <col min="6158" max="6158" width="15.42578125" style="2" customWidth="1"/>
    <col min="6159" max="6159" width="17.28515625" style="2" customWidth="1"/>
    <col min="6160" max="6160" width="15.5703125" style="2" customWidth="1"/>
    <col min="6161" max="6161" width="18.5703125" style="2" customWidth="1"/>
    <col min="6162" max="6162" width="19" style="2" customWidth="1"/>
    <col min="6163" max="6163" width="18.42578125" style="2" customWidth="1"/>
    <col min="6164" max="6164" width="20.140625" style="2" customWidth="1"/>
    <col min="6165" max="6165" width="17.5703125" style="2" customWidth="1"/>
    <col min="6166" max="6403" width="45.42578125" style="2"/>
    <col min="6404" max="6404" width="15.28515625" style="2" customWidth="1"/>
    <col min="6405" max="6405" width="16.85546875" style="2" customWidth="1"/>
    <col min="6406" max="6406" width="16.28515625" style="2" customWidth="1"/>
    <col min="6407" max="6407" width="17" style="2" customWidth="1"/>
    <col min="6408" max="6408" width="14.5703125" style="2" customWidth="1"/>
    <col min="6409" max="6409" width="15.85546875" style="2" customWidth="1"/>
    <col min="6410" max="6410" width="16.85546875" style="2" customWidth="1"/>
    <col min="6411" max="6411" width="17.28515625" style="2" customWidth="1"/>
    <col min="6412" max="6412" width="16.5703125" style="2" customWidth="1"/>
    <col min="6413" max="6413" width="16" style="2" customWidth="1"/>
    <col min="6414" max="6414" width="15.42578125" style="2" customWidth="1"/>
    <col min="6415" max="6415" width="17.28515625" style="2" customWidth="1"/>
    <col min="6416" max="6416" width="15.5703125" style="2" customWidth="1"/>
    <col min="6417" max="6417" width="18.5703125" style="2" customWidth="1"/>
    <col min="6418" max="6418" width="19" style="2" customWidth="1"/>
    <col min="6419" max="6419" width="18.42578125" style="2" customWidth="1"/>
    <col min="6420" max="6420" width="20.140625" style="2" customWidth="1"/>
    <col min="6421" max="6421" width="17.5703125" style="2" customWidth="1"/>
    <col min="6422" max="6659" width="45.42578125" style="2"/>
    <col min="6660" max="6660" width="15.28515625" style="2" customWidth="1"/>
    <col min="6661" max="6661" width="16.85546875" style="2" customWidth="1"/>
    <col min="6662" max="6662" width="16.28515625" style="2" customWidth="1"/>
    <col min="6663" max="6663" width="17" style="2" customWidth="1"/>
    <col min="6664" max="6664" width="14.5703125" style="2" customWidth="1"/>
    <col min="6665" max="6665" width="15.85546875" style="2" customWidth="1"/>
    <col min="6666" max="6666" width="16.85546875" style="2" customWidth="1"/>
    <col min="6667" max="6667" width="17.28515625" style="2" customWidth="1"/>
    <col min="6668" max="6668" width="16.5703125" style="2" customWidth="1"/>
    <col min="6669" max="6669" width="16" style="2" customWidth="1"/>
    <col min="6670" max="6670" width="15.42578125" style="2" customWidth="1"/>
    <col min="6671" max="6671" width="17.28515625" style="2" customWidth="1"/>
    <col min="6672" max="6672" width="15.5703125" style="2" customWidth="1"/>
    <col min="6673" max="6673" width="18.5703125" style="2" customWidth="1"/>
    <col min="6674" max="6674" width="19" style="2" customWidth="1"/>
    <col min="6675" max="6675" width="18.42578125" style="2" customWidth="1"/>
    <col min="6676" max="6676" width="20.140625" style="2" customWidth="1"/>
    <col min="6677" max="6677" width="17.5703125" style="2" customWidth="1"/>
    <col min="6678" max="6915" width="45.42578125" style="2"/>
    <col min="6916" max="6916" width="15.28515625" style="2" customWidth="1"/>
    <col min="6917" max="6917" width="16.85546875" style="2" customWidth="1"/>
    <col min="6918" max="6918" width="16.28515625" style="2" customWidth="1"/>
    <col min="6919" max="6919" width="17" style="2" customWidth="1"/>
    <col min="6920" max="6920" width="14.5703125" style="2" customWidth="1"/>
    <col min="6921" max="6921" width="15.85546875" style="2" customWidth="1"/>
    <col min="6922" max="6922" width="16.85546875" style="2" customWidth="1"/>
    <col min="6923" max="6923" width="17.28515625" style="2" customWidth="1"/>
    <col min="6924" max="6924" width="16.5703125" style="2" customWidth="1"/>
    <col min="6925" max="6925" width="16" style="2" customWidth="1"/>
    <col min="6926" max="6926" width="15.42578125" style="2" customWidth="1"/>
    <col min="6927" max="6927" width="17.28515625" style="2" customWidth="1"/>
    <col min="6928" max="6928" width="15.5703125" style="2" customWidth="1"/>
    <col min="6929" max="6929" width="18.5703125" style="2" customWidth="1"/>
    <col min="6930" max="6930" width="19" style="2" customWidth="1"/>
    <col min="6931" max="6931" width="18.42578125" style="2" customWidth="1"/>
    <col min="6932" max="6932" width="20.140625" style="2" customWidth="1"/>
    <col min="6933" max="6933" width="17.5703125" style="2" customWidth="1"/>
    <col min="6934" max="7171" width="45.42578125" style="2"/>
    <col min="7172" max="7172" width="15.28515625" style="2" customWidth="1"/>
    <col min="7173" max="7173" width="16.85546875" style="2" customWidth="1"/>
    <col min="7174" max="7174" width="16.28515625" style="2" customWidth="1"/>
    <col min="7175" max="7175" width="17" style="2" customWidth="1"/>
    <col min="7176" max="7176" width="14.5703125" style="2" customWidth="1"/>
    <col min="7177" max="7177" width="15.85546875" style="2" customWidth="1"/>
    <col min="7178" max="7178" width="16.85546875" style="2" customWidth="1"/>
    <col min="7179" max="7179" width="17.28515625" style="2" customWidth="1"/>
    <col min="7180" max="7180" width="16.5703125" style="2" customWidth="1"/>
    <col min="7181" max="7181" width="16" style="2" customWidth="1"/>
    <col min="7182" max="7182" width="15.42578125" style="2" customWidth="1"/>
    <col min="7183" max="7183" width="17.28515625" style="2" customWidth="1"/>
    <col min="7184" max="7184" width="15.5703125" style="2" customWidth="1"/>
    <col min="7185" max="7185" width="18.5703125" style="2" customWidth="1"/>
    <col min="7186" max="7186" width="19" style="2" customWidth="1"/>
    <col min="7187" max="7187" width="18.42578125" style="2" customWidth="1"/>
    <col min="7188" max="7188" width="20.140625" style="2" customWidth="1"/>
    <col min="7189" max="7189" width="17.5703125" style="2" customWidth="1"/>
    <col min="7190" max="7427" width="45.42578125" style="2"/>
    <col min="7428" max="7428" width="15.28515625" style="2" customWidth="1"/>
    <col min="7429" max="7429" width="16.85546875" style="2" customWidth="1"/>
    <col min="7430" max="7430" width="16.28515625" style="2" customWidth="1"/>
    <col min="7431" max="7431" width="17" style="2" customWidth="1"/>
    <col min="7432" max="7432" width="14.5703125" style="2" customWidth="1"/>
    <col min="7433" max="7433" width="15.85546875" style="2" customWidth="1"/>
    <col min="7434" max="7434" width="16.85546875" style="2" customWidth="1"/>
    <col min="7435" max="7435" width="17.28515625" style="2" customWidth="1"/>
    <col min="7436" max="7436" width="16.5703125" style="2" customWidth="1"/>
    <col min="7437" max="7437" width="16" style="2" customWidth="1"/>
    <col min="7438" max="7438" width="15.42578125" style="2" customWidth="1"/>
    <col min="7439" max="7439" width="17.28515625" style="2" customWidth="1"/>
    <col min="7440" max="7440" width="15.5703125" style="2" customWidth="1"/>
    <col min="7441" max="7441" width="18.5703125" style="2" customWidth="1"/>
    <col min="7442" max="7442" width="19" style="2" customWidth="1"/>
    <col min="7443" max="7443" width="18.42578125" style="2" customWidth="1"/>
    <col min="7444" max="7444" width="20.140625" style="2" customWidth="1"/>
    <col min="7445" max="7445" width="17.5703125" style="2" customWidth="1"/>
    <col min="7446" max="7683" width="45.42578125" style="2"/>
    <col min="7684" max="7684" width="15.28515625" style="2" customWidth="1"/>
    <col min="7685" max="7685" width="16.85546875" style="2" customWidth="1"/>
    <col min="7686" max="7686" width="16.28515625" style="2" customWidth="1"/>
    <col min="7687" max="7687" width="17" style="2" customWidth="1"/>
    <col min="7688" max="7688" width="14.5703125" style="2" customWidth="1"/>
    <col min="7689" max="7689" width="15.85546875" style="2" customWidth="1"/>
    <col min="7690" max="7690" width="16.85546875" style="2" customWidth="1"/>
    <col min="7691" max="7691" width="17.28515625" style="2" customWidth="1"/>
    <col min="7692" max="7692" width="16.5703125" style="2" customWidth="1"/>
    <col min="7693" max="7693" width="16" style="2" customWidth="1"/>
    <col min="7694" max="7694" width="15.42578125" style="2" customWidth="1"/>
    <col min="7695" max="7695" width="17.28515625" style="2" customWidth="1"/>
    <col min="7696" max="7696" width="15.5703125" style="2" customWidth="1"/>
    <col min="7697" max="7697" width="18.5703125" style="2" customWidth="1"/>
    <col min="7698" max="7698" width="19" style="2" customWidth="1"/>
    <col min="7699" max="7699" width="18.42578125" style="2" customWidth="1"/>
    <col min="7700" max="7700" width="20.140625" style="2" customWidth="1"/>
    <col min="7701" max="7701" width="17.5703125" style="2" customWidth="1"/>
    <col min="7702" max="7939" width="45.42578125" style="2"/>
    <col min="7940" max="7940" width="15.28515625" style="2" customWidth="1"/>
    <col min="7941" max="7941" width="16.85546875" style="2" customWidth="1"/>
    <col min="7942" max="7942" width="16.28515625" style="2" customWidth="1"/>
    <col min="7943" max="7943" width="17" style="2" customWidth="1"/>
    <col min="7944" max="7944" width="14.5703125" style="2" customWidth="1"/>
    <col min="7945" max="7945" width="15.85546875" style="2" customWidth="1"/>
    <col min="7946" max="7946" width="16.85546875" style="2" customWidth="1"/>
    <col min="7947" max="7947" width="17.28515625" style="2" customWidth="1"/>
    <col min="7948" max="7948" width="16.5703125" style="2" customWidth="1"/>
    <col min="7949" max="7949" width="16" style="2" customWidth="1"/>
    <col min="7950" max="7950" width="15.42578125" style="2" customWidth="1"/>
    <col min="7951" max="7951" width="17.28515625" style="2" customWidth="1"/>
    <col min="7952" max="7952" width="15.5703125" style="2" customWidth="1"/>
    <col min="7953" max="7953" width="18.5703125" style="2" customWidth="1"/>
    <col min="7954" max="7954" width="19" style="2" customWidth="1"/>
    <col min="7955" max="7955" width="18.42578125" style="2" customWidth="1"/>
    <col min="7956" max="7956" width="20.140625" style="2" customWidth="1"/>
    <col min="7957" max="7957" width="17.5703125" style="2" customWidth="1"/>
    <col min="7958" max="8195" width="45.42578125" style="2"/>
    <col min="8196" max="8196" width="15.28515625" style="2" customWidth="1"/>
    <col min="8197" max="8197" width="16.85546875" style="2" customWidth="1"/>
    <col min="8198" max="8198" width="16.28515625" style="2" customWidth="1"/>
    <col min="8199" max="8199" width="17" style="2" customWidth="1"/>
    <col min="8200" max="8200" width="14.5703125" style="2" customWidth="1"/>
    <col min="8201" max="8201" width="15.85546875" style="2" customWidth="1"/>
    <col min="8202" max="8202" width="16.85546875" style="2" customWidth="1"/>
    <col min="8203" max="8203" width="17.28515625" style="2" customWidth="1"/>
    <col min="8204" max="8204" width="16.5703125" style="2" customWidth="1"/>
    <col min="8205" max="8205" width="16" style="2" customWidth="1"/>
    <col min="8206" max="8206" width="15.42578125" style="2" customWidth="1"/>
    <col min="8207" max="8207" width="17.28515625" style="2" customWidth="1"/>
    <col min="8208" max="8208" width="15.5703125" style="2" customWidth="1"/>
    <col min="8209" max="8209" width="18.5703125" style="2" customWidth="1"/>
    <col min="8210" max="8210" width="19" style="2" customWidth="1"/>
    <col min="8211" max="8211" width="18.42578125" style="2" customWidth="1"/>
    <col min="8212" max="8212" width="20.140625" style="2" customWidth="1"/>
    <col min="8213" max="8213" width="17.5703125" style="2" customWidth="1"/>
    <col min="8214" max="8451" width="45.42578125" style="2"/>
    <col min="8452" max="8452" width="15.28515625" style="2" customWidth="1"/>
    <col min="8453" max="8453" width="16.85546875" style="2" customWidth="1"/>
    <col min="8454" max="8454" width="16.28515625" style="2" customWidth="1"/>
    <col min="8455" max="8455" width="17" style="2" customWidth="1"/>
    <col min="8456" max="8456" width="14.5703125" style="2" customWidth="1"/>
    <col min="8457" max="8457" width="15.85546875" style="2" customWidth="1"/>
    <col min="8458" max="8458" width="16.85546875" style="2" customWidth="1"/>
    <col min="8459" max="8459" width="17.28515625" style="2" customWidth="1"/>
    <col min="8460" max="8460" width="16.5703125" style="2" customWidth="1"/>
    <col min="8461" max="8461" width="16" style="2" customWidth="1"/>
    <col min="8462" max="8462" width="15.42578125" style="2" customWidth="1"/>
    <col min="8463" max="8463" width="17.28515625" style="2" customWidth="1"/>
    <col min="8464" max="8464" width="15.5703125" style="2" customWidth="1"/>
    <col min="8465" max="8465" width="18.5703125" style="2" customWidth="1"/>
    <col min="8466" max="8466" width="19" style="2" customWidth="1"/>
    <col min="8467" max="8467" width="18.42578125" style="2" customWidth="1"/>
    <col min="8468" max="8468" width="20.140625" style="2" customWidth="1"/>
    <col min="8469" max="8469" width="17.5703125" style="2" customWidth="1"/>
    <col min="8470" max="8707" width="45.42578125" style="2"/>
    <col min="8708" max="8708" width="15.28515625" style="2" customWidth="1"/>
    <col min="8709" max="8709" width="16.85546875" style="2" customWidth="1"/>
    <col min="8710" max="8710" width="16.28515625" style="2" customWidth="1"/>
    <col min="8711" max="8711" width="17" style="2" customWidth="1"/>
    <col min="8712" max="8712" width="14.5703125" style="2" customWidth="1"/>
    <col min="8713" max="8713" width="15.85546875" style="2" customWidth="1"/>
    <col min="8714" max="8714" width="16.85546875" style="2" customWidth="1"/>
    <col min="8715" max="8715" width="17.28515625" style="2" customWidth="1"/>
    <col min="8716" max="8716" width="16.5703125" style="2" customWidth="1"/>
    <col min="8717" max="8717" width="16" style="2" customWidth="1"/>
    <col min="8718" max="8718" width="15.42578125" style="2" customWidth="1"/>
    <col min="8719" max="8719" width="17.28515625" style="2" customWidth="1"/>
    <col min="8720" max="8720" width="15.5703125" style="2" customWidth="1"/>
    <col min="8721" max="8721" width="18.5703125" style="2" customWidth="1"/>
    <col min="8722" max="8722" width="19" style="2" customWidth="1"/>
    <col min="8723" max="8723" width="18.42578125" style="2" customWidth="1"/>
    <col min="8724" max="8724" width="20.140625" style="2" customWidth="1"/>
    <col min="8725" max="8725" width="17.5703125" style="2" customWidth="1"/>
    <col min="8726" max="8963" width="45.42578125" style="2"/>
    <col min="8964" max="8964" width="15.28515625" style="2" customWidth="1"/>
    <col min="8965" max="8965" width="16.85546875" style="2" customWidth="1"/>
    <col min="8966" max="8966" width="16.28515625" style="2" customWidth="1"/>
    <col min="8967" max="8967" width="17" style="2" customWidth="1"/>
    <col min="8968" max="8968" width="14.5703125" style="2" customWidth="1"/>
    <col min="8969" max="8969" width="15.85546875" style="2" customWidth="1"/>
    <col min="8970" max="8970" width="16.85546875" style="2" customWidth="1"/>
    <col min="8971" max="8971" width="17.28515625" style="2" customWidth="1"/>
    <col min="8972" max="8972" width="16.5703125" style="2" customWidth="1"/>
    <col min="8973" max="8973" width="16" style="2" customWidth="1"/>
    <col min="8974" max="8974" width="15.42578125" style="2" customWidth="1"/>
    <col min="8975" max="8975" width="17.28515625" style="2" customWidth="1"/>
    <col min="8976" max="8976" width="15.5703125" style="2" customWidth="1"/>
    <col min="8977" max="8977" width="18.5703125" style="2" customWidth="1"/>
    <col min="8978" max="8978" width="19" style="2" customWidth="1"/>
    <col min="8979" max="8979" width="18.42578125" style="2" customWidth="1"/>
    <col min="8980" max="8980" width="20.140625" style="2" customWidth="1"/>
    <col min="8981" max="8981" width="17.5703125" style="2" customWidth="1"/>
    <col min="8982" max="9219" width="45.42578125" style="2"/>
    <col min="9220" max="9220" width="15.28515625" style="2" customWidth="1"/>
    <col min="9221" max="9221" width="16.85546875" style="2" customWidth="1"/>
    <col min="9222" max="9222" width="16.28515625" style="2" customWidth="1"/>
    <col min="9223" max="9223" width="17" style="2" customWidth="1"/>
    <col min="9224" max="9224" width="14.5703125" style="2" customWidth="1"/>
    <col min="9225" max="9225" width="15.85546875" style="2" customWidth="1"/>
    <col min="9226" max="9226" width="16.85546875" style="2" customWidth="1"/>
    <col min="9227" max="9227" width="17.28515625" style="2" customWidth="1"/>
    <col min="9228" max="9228" width="16.5703125" style="2" customWidth="1"/>
    <col min="9229" max="9229" width="16" style="2" customWidth="1"/>
    <col min="9230" max="9230" width="15.42578125" style="2" customWidth="1"/>
    <col min="9231" max="9231" width="17.28515625" style="2" customWidth="1"/>
    <col min="9232" max="9232" width="15.5703125" style="2" customWidth="1"/>
    <col min="9233" max="9233" width="18.5703125" style="2" customWidth="1"/>
    <col min="9234" max="9234" width="19" style="2" customWidth="1"/>
    <col min="9235" max="9235" width="18.42578125" style="2" customWidth="1"/>
    <col min="9236" max="9236" width="20.140625" style="2" customWidth="1"/>
    <col min="9237" max="9237" width="17.5703125" style="2" customWidth="1"/>
    <col min="9238" max="9475" width="45.42578125" style="2"/>
    <col min="9476" max="9476" width="15.28515625" style="2" customWidth="1"/>
    <col min="9477" max="9477" width="16.85546875" style="2" customWidth="1"/>
    <col min="9478" max="9478" width="16.28515625" style="2" customWidth="1"/>
    <col min="9479" max="9479" width="17" style="2" customWidth="1"/>
    <col min="9480" max="9480" width="14.5703125" style="2" customWidth="1"/>
    <col min="9481" max="9481" width="15.85546875" style="2" customWidth="1"/>
    <col min="9482" max="9482" width="16.85546875" style="2" customWidth="1"/>
    <col min="9483" max="9483" width="17.28515625" style="2" customWidth="1"/>
    <col min="9484" max="9484" width="16.5703125" style="2" customWidth="1"/>
    <col min="9485" max="9485" width="16" style="2" customWidth="1"/>
    <col min="9486" max="9486" width="15.42578125" style="2" customWidth="1"/>
    <col min="9487" max="9487" width="17.28515625" style="2" customWidth="1"/>
    <col min="9488" max="9488" width="15.5703125" style="2" customWidth="1"/>
    <col min="9489" max="9489" width="18.5703125" style="2" customWidth="1"/>
    <col min="9490" max="9490" width="19" style="2" customWidth="1"/>
    <col min="9491" max="9491" width="18.42578125" style="2" customWidth="1"/>
    <col min="9492" max="9492" width="20.140625" style="2" customWidth="1"/>
    <col min="9493" max="9493" width="17.5703125" style="2" customWidth="1"/>
    <col min="9494" max="9731" width="45.42578125" style="2"/>
    <col min="9732" max="9732" width="15.28515625" style="2" customWidth="1"/>
    <col min="9733" max="9733" width="16.85546875" style="2" customWidth="1"/>
    <col min="9734" max="9734" width="16.28515625" style="2" customWidth="1"/>
    <col min="9735" max="9735" width="17" style="2" customWidth="1"/>
    <col min="9736" max="9736" width="14.5703125" style="2" customWidth="1"/>
    <col min="9737" max="9737" width="15.85546875" style="2" customWidth="1"/>
    <col min="9738" max="9738" width="16.85546875" style="2" customWidth="1"/>
    <col min="9739" max="9739" width="17.28515625" style="2" customWidth="1"/>
    <col min="9740" max="9740" width="16.5703125" style="2" customWidth="1"/>
    <col min="9741" max="9741" width="16" style="2" customWidth="1"/>
    <col min="9742" max="9742" width="15.42578125" style="2" customWidth="1"/>
    <col min="9743" max="9743" width="17.28515625" style="2" customWidth="1"/>
    <col min="9744" max="9744" width="15.5703125" style="2" customWidth="1"/>
    <col min="9745" max="9745" width="18.5703125" style="2" customWidth="1"/>
    <col min="9746" max="9746" width="19" style="2" customWidth="1"/>
    <col min="9747" max="9747" width="18.42578125" style="2" customWidth="1"/>
    <col min="9748" max="9748" width="20.140625" style="2" customWidth="1"/>
    <col min="9749" max="9749" width="17.5703125" style="2" customWidth="1"/>
    <col min="9750" max="9987" width="45.42578125" style="2"/>
    <col min="9988" max="9988" width="15.28515625" style="2" customWidth="1"/>
    <col min="9989" max="9989" width="16.85546875" style="2" customWidth="1"/>
    <col min="9990" max="9990" width="16.28515625" style="2" customWidth="1"/>
    <col min="9991" max="9991" width="17" style="2" customWidth="1"/>
    <col min="9992" max="9992" width="14.5703125" style="2" customWidth="1"/>
    <col min="9993" max="9993" width="15.85546875" style="2" customWidth="1"/>
    <col min="9994" max="9994" width="16.85546875" style="2" customWidth="1"/>
    <col min="9995" max="9995" width="17.28515625" style="2" customWidth="1"/>
    <col min="9996" max="9996" width="16.5703125" style="2" customWidth="1"/>
    <col min="9997" max="9997" width="16" style="2" customWidth="1"/>
    <col min="9998" max="9998" width="15.42578125" style="2" customWidth="1"/>
    <col min="9999" max="9999" width="17.28515625" style="2" customWidth="1"/>
    <col min="10000" max="10000" width="15.5703125" style="2" customWidth="1"/>
    <col min="10001" max="10001" width="18.5703125" style="2" customWidth="1"/>
    <col min="10002" max="10002" width="19" style="2" customWidth="1"/>
    <col min="10003" max="10003" width="18.42578125" style="2" customWidth="1"/>
    <col min="10004" max="10004" width="20.140625" style="2" customWidth="1"/>
    <col min="10005" max="10005" width="17.5703125" style="2" customWidth="1"/>
    <col min="10006" max="10243" width="45.42578125" style="2"/>
    <col min="10244" max="10244" width="15.28515625" style="2" customWidth="1"/>
    <col min="10245" max="10245" width="16.85546875" style="2" customWidth="1"/>
    <col min="10246" max="10246" width="16.28515625" style="2" customWidth="1"/>
    <col min="10247" max="10247" width="17" style="2" customWidth="1"/>
    <col min="10248" max="10248" width="14.5703125" style="2" customWidth="1"/>
    <col min="10249" max="10249" width="15.85546875" style="2" customWidth="1"/>
    <col min="10250" max="10250" width="16.85546875" style="2" customWidth="1"/>
    <col min="10251" max="10251" width="17.28515625" style="2" customWidth="1"/>
    <col min="10252" max="10252" width="16.5703125" style="2" customWidth="1"/>
    <col min="10253" max="10253" width="16" style="2" customWidth="1"/>
    <col min="10254" max="10254" width="15.42578125" style="2" customWidth="1"/>
    <col min="10255" max="10255" width="17.28515625" style="2" customWidth="1"/>
    <col min="10256" max="10256" width="15.5703125" style="2" customWidth="1"/>
    <col min="10257" max="10257" width="18.5703125" style="2" customWidth="1"/>
    <col min="10258" max="10258" width="19" style="2" customWidth="1"/>
    <col min="10259" max="10259" width="18.42578125" style="2" customWidth="1"/>
    <col min="10260" max="10260" width="20.140625" style="2" customWidth="1"/>
    <col min="10261" max="10261" width="17.5703125" style="2" customWidth="1"/>
    <col min="10262" max="10499" width="45.42578125" style="2"/>
    <col min="10500" max="10500" width="15.28515625" style="2" customWidth="1"/>
    <col min="10501" max="10501" width="16.85546875" style="2" customWidth="1"/>
    <col min="10502" max="10502" width="16.28515625" style="2" customWidth="1"/>
    <col min="10503" max="10503" width="17" style="2" customWidth="1"/>
    <col min="10504" max="10504" width="14.5703125" style="2" customWidth="1"/>
    <col min="10505" max="10505" width="15.85546875" style="2" customWidth="1"/>
    <col min="10506" max="10506" width="16.85546875" style="2" customWidth="1"/>
    <col min="10507" max="10507" width="17.28515625" style="2" customWidth="1"/>
    <col min="10508" max="10508" width="16.5703125" style="2" customWidth="1"/>
    <col min="10509" max="10509" width="16" style="2" customWidth="1"/>
    <col min="10510" max="10510" width="15.42578125" style="2" customWidth="1"/>
    <col min="10511" max="10511" width="17.28515625" style="2" customWidth="1"/>
    <col min="10512" max="10512" width="15.5703125" style="2" customWidth="1"/>
    <col min="10513" max="10513" width="18.5703125" style="2" customWidth="1"/>
    <col min="10514" max="10514" width="19" style="2" customWidth="1"/>
    <col min="10515" max="10515" width="18.42578125" style="2" customWidth="1"/>
    <col min="10516" max="10516" width="20.140625" style="2" customWidth="1"/>
    <col min="10517" max="10517" width="17.5703125" style="2" customWidth="1"/>
    <col min="10518" max="10755" width="45.42578125" style="2"/>
    <col min="10756" max="10756" width="15.28515625" style="2" customWidth="1"/>
    <col min="10757" max="10757" width="16.85546875" style="2" customWidth="1"/>
    <col min="10758" max="10758" width="16.28515625" style="2" customWidth="1"/>
    <col min="10759" max="10759" width="17" style="2" customWidth="1"/>
    <col min="10760" max="10760" width="14.5703125" style="2" customWidth="1"/>
    <col min="10761" max="10761" width="15.85546875" style="2" customWidth="1"/>
    <col min="10762" max="10762" width="16.85546875" style="2" customWidth="1"/>
    <col min="10763" max="10763" width="17.28515625" style="2" customWidth="1"/>
    <col min="10764" max="10764" width="16.5703125" style="2" customWidth="1"/>
    <col min="10765" max="10765" width="16" style="2" customWidth="1"/>
    <col min="10766" max="10766" width="15.42578125" style="2" customWidth="1"/>
    <col min="10767" max="10767" width="17.28515625" style="2" customWidth="1"/>
    <col min="10768" max="10768" width="15.5703125" style="2" customWidth="1"/>
    <col min="10769" max="10769" width="18.5703125" style="2" customWidth="1"/>
    <col min="10770" max="10770" width="19" style="2" customWidth="1"/>
    <col min="10771" max="10771" width="18.42578125" style="2" customWidth="1"/>
    <col min="10772" max="10772" width="20.140625" style="2" customWidth="1"/>
    <col min="10773" max="10773" width="17.5703125" style="2" customWidth="1"/>
    <col min="10774" max="11011" width="45.42578125" style="2"/>
    <col min="11012" max="11012" width="15.28515625" style="2" customWidth="1"/>
    <col min="11013" max="11013" width="16.85546875" style="2" customWidth="1"/>
    <col min="11014" max="11014" width="16.28515625" style="2" customWidth="1"/>
    <col min="11015" max="11015" width="17" style="2" customWidth="1"/>
    <col min="11016" max="11016" width="14.5703125" style="2" customWidth="1"/>
    <col min="11017" max="11017" width="15.85546875" style="2" customWidth="1"/>
    <col min="11018" max="11018" width="16.85546875" style="2" customWidth="1"/>
    <col min="11019" max="11019" width="17.28515625" style="2" customWidth="1"/>
    <col min="11020" max="11020" width="16.5703125" style="2" customWidth="1"/>
    <col min="11021" max="11021" width="16" style="2" customWidth="1"/>
    <col min="11022" max="11022" width="15.42578125" style="2" customWidth="1"/>
    <col min="11023" max="11023" width="17.28515625" style="2" customWidth="1"/>
    <col min="11024" max="11024" width="15.5703125" style="2" customWidth="1"/>
    <col min="11025" max="11025" width="18.5703125" style="2" customWidth="1"/>
    <col min="11026" max="11026" width="19" style="2" customWidth="1"/>
    <col min="11027" max="11027" width="18.42578125" style="2" customWidth="1"/>
    <col min="11028" max="11028" width="20.140625" style="2" customWidth="1"/>
    <col min="11029" max="11029" width="17.5703125" style="2" customWidth="1"/>
    <col min="11030" max="11267" width="45.42578125" style="2"/>
    <col min="11268" max="11268" width="15.28515625" style="2" customWidth="1"/>
    <col min="11269" max="11269" width="16.85546875" style="2" customWidth="1"/>
    <col min="11270" max="11270" width="16.28515625" style="2" customWidth="1"/>
    <col min="11271" max="11271" width="17" style="2" customWidth="1"/>
    <col min="11272" max="11272" width="14.5703125" style="2" customWidth="1"/>
    <col min="11273" max="11273" width="15.85546875" style="2" customWidth="1"/>
    <col min="11274" max="11274" width="16.85546875" style="2" customWidth="1"/>
    <col min="11275" max="11275" width="17.28515625" style="2" customWidth="1"/>
    <col min="11276" max="11276" width="16.5703125" style="2" customWidth="1"/>
    <col min="11277" max="11277" width="16" style="2" customWidth="1"/>
    <col min="11278" max="11278" width="15.42578125" style="2" customWidth="1"/>
    <col min="11279" max="11279" width="17.28515625" style="2" customWidth="1"/>
    <col min="11280" max="11280" width="15.5703125" style="2" customWidth="1"/>
    <col min="11281" max="11281" width="18.5703125" style="2" customWidth="1"/>
    <col min="11282" max="11282" width="19" style="2" customWidth="1"/>
    <col min="11283" max="11283" width="18.42578125" style="2" customWidth="1"/>
    <col min="11284" max="11284" width="20.140625" style="2" customWidth="1"/>
    <col min="11285" max="11285" width="17.5703125" style="2" customWidth="1"/>
    <col min="11286" max="11523" width="45.42578125" style="2"/>
    <col min="11524" max="11524" width="15.28515625" style="2" customWidth="1"/>
    <col min="11525" max="11525" width="16.85546875" style="2" customWidth="1"/>
    <col min="11526" max="11526" width="16.28515625" style="2" customWidth="1"/>
    <col min="11527" max="11527" width="17" style="2" customWidth="1"/>
    <col min="11528" max="11528" width="14.5703125" style="2" customWidth="1"/>
    <col min="11529" max="11529" width="15.85546875" style="2" customWidth="1"/>
    <col min="11530" max="11530" width="16.85546875" style="2" customWidth="1"/>
    <col min="11531" max="11531" width="17.28515625" style="2" customWidth="1"/>
    <col min="11532" max="11532" width="16.5703125" style="2" customWidth="1"/>
    <col min="11533" max="11533" width="16" style="2" customWidth="1"/>
    <col min="11534" max="11534" width="15.42578125" style="2" customWidth="1"/>
    <col min="11535" max="11535" width="17.28515625" style="2" customWidth="1"/>
    <col min="11536" max="11536" width="15.5703125" style="2" customWidth="1"/>
    <col min="11537" max="11537" width="18.5703125" style="2" customWidth="1"/>
    <col min="11538" max="11538" width="19" style="2" customWidth="1"/>
    <col min="11539" max="11539" width="18.42578125" style="2" customWidth="1"/>
    <col min="11540" max="11540" width="20.140625" style="2" customWidth="1"/>
    <col min="11541" max="11541" width="17.5703125" style="2" customWidth="1"/>
    <col min="11542" max="11779" width="45.42578125" style="2"/>
    <col min="11780" max="11780" width="15.28515625" style="2" customWidth="1"/>
    <col min="11781" max="11781" width="16.85546875" style="2" customWidth="1"/>
    <col min="11782" max="11782" width="16.28515625" style="2" customWidth="1"/>
    <col min="11783" max="11783" width="17" style="2" customWidth="1"/>
    <col min="11784" max="11784" width="14.5703125" style="2" customWidth="1"/>
    <col min="11785" max="11785" width="15.85546875" style="2" customWidth="1"/>
    <col min="11786" max="11786" width="16.85546875" style="2" customWidth="1"/>
    <col min="11787" max="11787" width="17.28515625" style="2" customWidth="1"/>
    <col min="11788" max="11788" width="16.5703125" style="2" customWidth="1"/>
    <col min="11789" max="11789" width="16" style="2" customWidth="1"/>
    <col min="11790" max="11790" width="15.42578125" style="2" customWidth="1"/>
    <col min="11791" max="11791" width="17.28515625" style="2" customWidth="1"/>
    <col min="11792" max="11792" width="15.5703125" style="2" customWidth="1"/>
    <col min="11793" max="11793" width="18.5703125" style="2" customWidth="1"/>
    <col min="11794" max="11794" width="19" style="2" customWidth="1"/>
    <col min="11795" max="11795" width="18.42578125" style="2" customWidth="1"/>
    <col min="11796" max="11796" width="20.140625" style="2" customWidth="1"/>
    <col min="11797" max="11797" width="17.5703125" style="2" customWidth="1"/>
    <col min="11798" max="12035" width="45.42578125" style="2"/>
    <col min="12036" max="12036" width="15.28515625" style="2" customWidth="1"/>
    <col min="12037" max="12037" width="16.85546875" style="2" customWidth="1"/>
    <col min="12038" max="12038" width="16.28515625" style="2" customWidth="1"/>
    <col min="12039" max="12039" width="17" style="2" customWidth="1"/>
    <col min="12040" max="12040" width="14.5703125" style="2" customWidth="1"/>
    <col min="12041" max="12041" width="15.85546875" style="2" customWidth="1"/>
    <col min="12042" max="12042" width="16.85546875" style="2" customWidth="1"/>
    <col min="12043" max="12043" width="17.28515625" style="2" customWidth="1"/>
    <col min="12044" max="12044" width="16.5703125" style="2" customWidth="1"/>
    <col min="12045" max="12045" width="16" style="2" customWidth="1"/>
    <col min="12046" max="12046" width="15.42578125" style="2" customWidth="1"/>
    <col min="12047" max="12047" width="17.28515625" style="2" customWidth="1"/>
    <col min="12048" max="12048" width="15.5703125" style="2" customWidth="1"/>
    <col min="12049" max="12049" width="18.5703125" style="2" customWidth="1"/>
    <col min="12050" max="12050" width="19" style="2" customWidth="1"/>
    <col min="12051" max="12051" width="18.42578125" style="2" customWidth="1"/>
    <col min="12052" max="12052" width="20.140625" style="2" customWidth="1"/>
    <col min="12053" max="12053" width="17.5703125" style="2" customWidth="1"/>
    <col min="12054" max="12291" width="45.42578125" style="2"/>
    <col min="12292" max="12292" width="15.28515625" style="2" customWidth="1"/>
    <col min="12293" max="12293" width="16.85546875" style="2" customWidth="1"/>
    <col min="12294" max="12294" width="16.28515625" style="2" customWidth="1"/>
    <col min="12295" max="12295" width="17" style="2" customWidth="1"/>
    <col min="12296" max="12296" width="14.5703125" style="2" customWidth="1"/>
    <col min="12297" max="12297" width="15.85546875" style="2" customWidth="1"/>
    <col min="12298" max="12298" width="16.85546875" style="2" customWidth="1"/>
    <col min="12299" max="12299" width="17.28515625" style="2" customWidth="1"/>
    <col min="12300" max="12300" width="16.5703125" style="2" customWidth="1"/>
    <col min="12301" max="12301" width="16" style="2" customWidth="1"/>
    <col min="12302" max="12302" width="15.42578125" style="2" customWidth="1"/>
    <col min="12303" max="12303" width="17.28515625" style="2" customWidth="1"/>
    <col min="12304" max="12304" width="15.5703125" style="2" customWidth="1"/>
    <col min="12305" max="12305" width="18.5703125" style="2" customWidth="1"/>
    <col min="12306" max="12306" width="19" style="2" customWidth="1"/>
    <col min="12307" max="12307" width="18.42578125" style="2" customWidth="1"/>
    <col min="12308" max="12308" width="20.140625" style="2" customWidth="1"/>
    <col min="12309" max="12309" width="17.5703125" style="2" customWidth="1"/>
    <col min="12310" max="12547" width="45.42578125" style="2"/>
    <col min="12548" max="12548" width="15.28515625" style="2" customWidth="1"/>
    <col min="12549" max="12549" width="16.85546875" style="2" customWidth="1"/>
    <col min="12550" max="12550" width="16.28515625" style="2" customWidth="1"/>
    <col min="12551" max="12551" width="17" style="2" customWidth="1"/>
    <col min="12552" max="12552" width="14.5703125" style="2" customWidth="1"/>
    <col min="12553" max="12553" width="15.85546875" style="2" customWidth="1"/>
    <col min="12554" max="12554" width="16.85546875" style="2" customWidth="1"/>
    <col min="12555" max="12555" width="17.28515625" style="2" customWidth="1"/>
    <col min="12556" max="12556" width="16.5703125" style="2" customWidth="1"/>
    <col min="12557" max="12557" width="16" style="2" customWidth="1"/>
    <col min="12558" max="12558" width="15.42578125" style="2" customWidth="1"/>
    <col min="12559" max="12559" width="17.28515625" style="2" customWidth="1"/>
    <col min="12560" max="12560" width="15.5703125" style="2" customWidth="1"/>
    <col min="12561" max="12561" width="18.5703125" style="2" customWidth="1"/>
    <col min="12562" max="12562" width="19" style="2" customWidth="1"/>
    <col min="12563" max="12563" width="18.42578125" style="2" customWidth="1"/>
    <col min="12564" max="12564" width="20.140625" style="2" customWidth="1"/>
    <col min="12565" max="12565" width="17.5703125" style="2" customWidth="1"/>
    <col min="12566" max="12803" width="45.42578125" style="2"/>
    <col min="12804" max="12804" width="15.28515625" style="2" customWidth="1"/>
    <col min="12805" max="12805" width="16.85546875" style="2" customWidth="1"/>
    <col min="12806" max="12806" width="16.28515625" style="2" customWidth="1"/>
    <col min="12807" max="12807" width="17" style="2" customWidth="1"/>
    <col min="12808" max="12808" width="14.5703125" style="2" customWidth="1"/>
    <col min="12809" max="12809" width="15.85546875" style="2" customWidth="1"/>
    <col min="12810" max="12810" width="16.85546875" style="2" customWidth="1"/>
    <col min="12811" max="12811" width="17.28515625" style="2" customWidth="1"/>
    <col min="12812" max="12812" width="16.5703125" style="2" customWidth="1"/>
    <col min="12813" max="12813" width="16" style="2" customWidth="1"/>
    <col min="12814" max="12814" width="15.42578125" style="2" customWidth="1"/>
    <col min="12815" max="12815" width="17.28515625" style="2" customWidth="1"/>
    <col min="12816" max="12816" width="15.5703125" style="2" customWidth="1"/>
    <col min="12817" max="12817" width="18.5703125" style="2" customWidth="1"/>
    <col min="12818" max="12818" width="19" style="2" customWidth="1"/>
    <col min="12819" max="12819" width="18.42578125" style="2" customWidth="1"/>
    <col min="12820" max="12820" width="20.140625" style="2" customWidth="1"/>
    <col min="12821" max="12821" width="17.5703125" style="2" customWidth="1"/>
    <col min="12822" max="13059" width="45.42578125" style="2"/>
    <col min="13060" max="13060" width="15.28515625" style="2" customWidth="1"/>
    <col min="13061" max="13061" width="16.85546875" style="2" customWidth="1"/>
    <col min="13062" max="13062" width="16.28515625" style="2" customWidth="1"/>
    <col min="13063" max="13063" width="17" style="2" customWidth="1"/>
    <col min="13064" max="13064" width="14.5703125" style="2" customWidth="1"/>
    <col min="13065" max="13065" width="15.85546875" style="2" customWidth="1"/>
    <col min="13066" max="13066" width="16.85546875" style="2" customWidth="1"/>
    <col min="13067" max="13067" width="17.28515625" style="2" customWidth="1"/>
    <col min="13068" max="13068" width="16.5703125" style="2" customWidth="1"/>
    <col min="13069" max="13069" width="16" style="2" customWidth="1"/>
    <col min="13070" max="13070" width="15.42578125" style="2" customWidth="1"/>
    <col min="13071" max="13071" width="17.28515625" style="2" customWidth="1"/>
    <col min="13072" max="13072" width="15.5703125" style="2" customWidth="1"/>
    <col min="13073" max="13073" width="18.5703125" style="2" customWidth="1"/>
    <col min="13074" max="13074" width="19" style="2" customWidth="1"/>
    <col min="13075" max="13075" width="18.42578125" style="2" customWidth="1"/>
    <col min="13076" max="13076" width="20.140625" style="2" customWidth="1"/>
    <col min="13077" max="13077" width="17.5703125" style="2" customWidth="1"/>
    <col min="13078" max="13315" width="45.42578125" style="2"/>
    <col min="13316" max="13316" width="15.28515625" style="2" customWidth="1"/>
    <col min="13317" max="13317" width="16.85546875" style="2" customWidth="1"/>
    <col min="13318" max="13318" width="16.28515625" style="2" customWidth="1"/>
    <col min="13319" max="13319" width="17" style="2" customWidth="1"/>
    <col min="13320" max="13320" width="14.5703125" style="2" customWidth="1"/>
    <col min="13321" max="13321" width="15.85546875" style="2" customWidth="1"/>
    <col min="13322" max="13322" width="16.85546875" style="2" customWidth="1"/>
    <col min="13323" max="13323" width="17.28515625" style="2" customWidth="1"/>
    <col min="13324" max="13324" width="16.5703125" style="2" customWidth="1"/>
    <col min="13325" max="13325" width="16" style="2" customWidth="1"/>
    <col min="13326" max="13326" width="15.42578125" style="2" customWidth="1"/>
    <col min="13327" max="13327" width="17.28515625" style="2" customWidth="1"/>
    <col min="13328" max="13328" width="15.5703125" style="2" customWidth="1"/>
    <col min="13329" max="13329" width="18.5703125" style="2" customWidth="1"/>
    <col min="13330" max="13330" width="19" style="2" customWidth="1"/>
    <col min="13331" max="13331" width="18.42578125" style="2" customWidth="1"/>
    <col min="13332" max="13332" width="20.140625" style="2" customWidth="1"/>
    <col min="13333" max="13333" width="17.5703125" style="2" customWidth="1"/>
    <col min="13334" max="13571" width="45.42578125" style="2"/>
    <col min="13572" max="13572" width="15.28515625" style="2" customWidth="1"/>
    <col min="13573" max="13573" width="16.85546875" style="2" customWidth="1"/>
    <col min="13574" max="13574" width="16.28515625" style="2" customWidth="1"/>
    <col min="13575" max="13575" width="17" style="2" customWidth="1"/>
    <col min="13576" max="13576" width="14.5703125" style="2" customWidth="1"/>
    <col min="13577" max="13577" width="15.85546875" style="2" customWidth="1"/>
    <col min="13578" max="13578" width="16.85546875" style="2" customWidth="1"/>
    <col min="13579" max="13579" width="17.28515625" style="2" customWidth="1"/>
    <col min="13580" max="13580" width="16.5703125" style="2" customWidth="1"/>
    <col min="13581" max="13581" width="16" style="2" customWidth="1"/>
    <col min="13582" max="13582" width="15.42578125" style="2" customWidth="1"/>
    <col min="13583" max="13583" width="17.28515625" style="2" customWidth="1"/>
    <col min="13584" max="13584" width="15.5703125" style="2" customWidth="1"/>
    <col min="13585" max="13585" width="18.5703125" style="2" customWidth="1"/>
    <col min="13586" max="13586" width="19" style="2" customWidth="1"/>
    <col min="13587" max="13587" width="18.42578125" style="2" customWidth="1"/>
    <col min="13588" max="13588" width="20.140625" style="2" customWidth="1"/>
    <col min="13589" max="13589" width="17.5703125" style="2" customWidth="1"/>
    <col min="13590" max="13827" width="45.42578125" style="2"/>
    <col min="13828" max="13828" width="15.28515625" style="2" customWidth="1"/>
    <col min="13829" max="13829" width="16.85546875" style="2" customWidth="1"/>
    <col min="13830" max="13830" width="16.28515625" style="2" customWidth="1"/>
    <col min="13831" max="13831" width="17" style="2" customWidth="1"/>
    <col min="13832" max="13832" width="14.5703125" style="2" customWidth="1"/>
    <col min="13833" max="13833" width="15.85546875" style="2" customWidth="1"/>
    <col min="13834" max="13834" width="16.85546875" style="2" customWidth="1"/>
    <col min="13835" max="13835" width="17.28515625" style="2" customWidth="1"/>
    <col min="13836" max="13836" width="16.5703125" style="2" customWidth="1"/>
    <col min="13837" max="13837" width="16" style="2" customWidth="1"/>
    <col min="13838" max="13838" width="15.42578125" style="2" customWidth="1"/>
    <col min="13839" max="13839" width="17.28515625" style="2" customWidth="1"/>
    <col min="13840" max="13840" width="15.5703125" style="2" customWidth="1"/>
    <col min="13841" max="13841" width="18.5703125" style="2" customWidth="1"/>
    <col min="13842" max="13842" width="19" style="2" customWidth="1"/>
    <col min="13843" max="13843" width="18.42578125" style="2" customWidth="1"/>
    <col min="13844" max="13844" width="20.140625" style="2" customWidth="1"/>
    <col min="13845" max="13845" width="17.5703125" style="2" customWidth="1"/>
    <col min="13846" max="14083" width="45.42578125" style="2"/>
    <col min="14084" max="14084" width="15.28515625" style="2" customWidth="1"/>
    <col min="14085" max="14085" width="16.85546875" style="2" customWidth="1"/>
    <col min="14086" max="14086" width="16.28515625" style="2" customWidth="1"/>
    <col min="14087" max="14087" width="17" style="2" customWidth="1"/>
    <col min="14088" max="14088" width="14.5703125" style="2" customWidth="1"/>
    <col min="14089" max="14089" width="15.85546875" style="2" customWidth="1"/>
    <col min="14090" max="14090" width="16.85546875" style="2" customWidth="1"/>
    <col min="14091" max="14091" width="17.28515625" style="2" customWidth="1"/>
    <col min="14092" max="14092" width="16.5703125" style="2" customWidth="1"/>
    <col min="14093" max="14093" width="16" style="2" customWidth="1"/>
    <col min="14094" max="14094" width="15.42578125" style="2" customWidth="1"/>
    <col min="14095" max="14095" width="17.28515625" style="2" customWidth="1"/>
    <col min="14096" max="14096" width="15.5703125" style="2" customWidth="1"/>
    <col min="14097" max="14097" width="18.5703125" style="2" customWidth="1"/>
    <col min="14098" max="14098" width="19" style="2" customWidth="1"/>
    <col min="14099" max="14099" width="18.42578125" style="2" customWidth="1"/>
    <col min="14100" max="14100" width="20.140625" style="2" customWidth="1"/>
    <col min="14101" max="14101" width="17.5703125" style="2" customWidth="1"/>
    <col min="14102" max="14339" width="45.42578125" style="2"/>
    <col min="14340" max="14340" width="15.28515625" style="2" customWidth="1"/>
    <col min="14341" max="14341" width="16.85546875" style="2" customWidth="1"/>
    <col min="14342" max="14342" width="16.28515625" style="2" customWidth="1"/>
    <col min="14343" max="14343" width="17" style="2" customWidth="1"/>
    <col min="14344" max="14344" width="14.5703125" style="2" customWidth="1"/>
    <col min="14345" max="14345" width="15.85546875" style="2" customWidth="1"/>
    <col min="14346" max="14346" width="16.85546875" style="2" customWidth="1"/>
    <col min="14347" max="14347" width="17.28515625" style="2" customWidth="1"/>
    <col min="14348" max="14348" width="16.5703125" style="2" customWidth="1"/>
    <col min="14349" max="14349" width="16" style="2" customWidth="1"/>
    <col min="14350" max="14350" width="15.42578125" style="2" customWidth="1"/>
    <col min="14351" max="14351" width="17.28515625" style="2" customWidth="1"/>
    <col min="14352" max="14352" width="15.5703125" style="2" customWidth="1"/>
    <col min="14353" max="14353" width="18.5703125" style="2" customWidth="1"/>
    <col min="14354" max="14354" width="19" style="2" customWidth="1"/>
    <col min="14355" max="14355" width="18.42578125" style="2" customWidth="1"/>
    <col min="14356" max="14356" width="20.140625" style="2" customWidth="1"/>
    <col min="14357" max="14357" width="17.5703125" style="2" customWidth="1"/>
    <col min="14358" max="14595" width="45.42578125" style="2"/>
    <col min="14596" max="14596" width="15.28515625" style="2" customWidth="1"/>
    <col min="14597" max="14597" width="16.85546875" style="2" customWidth="1"/>
    <col min="14598" max="14598" width="16.28515625" style="2" customWidth="1"/>
    <col min="14599" max="14599" width="17" style="2" customWidth="1"/>
    <col min="14600" max="14600" width="14.5703125" style="2" customWidth="1"/>
    <col min="14601" max="14601" width="15.85546875" style="2" customWidth="1"/>
    <col min="14602" max="14602" width="16.85546875" style="2" customWidth="1"/>
    <col min="14603" max="14603" width="17.28515625" style="2" customWidth="1"/>
    <col min="14604" max="14604" width="16.5703125" style="2" customWidth="1"/>
    <col min="14605" max="14605" width="16" style="2" customWidth="1"/>
    <col min="14606" max="14606" width="15.42578125" style="2" customWidth="1"/>
    <col min="14607" max="14607" width="17.28515625" style="2" customWidth="1"/>
    <col min="14608" max="14608" width="15.5703125" style="2" customWidth="1"/>
    <col min="14609" max="14609" width="18.5703125" style="2" customWidth="1"/>
    <col min="14610" max="14610" width="19" style="2" customWidth="1"/>
    <col min="14611" max="14611" width="18.42578125" style="2" customWidth="1"/>
    <col min="14612" max="14612" width="20.140625" style="2" customWidth="1"/>
    <col min="14613" max="14613" width="17.5703125" style="2" customWidth="1"/>
    <col min="14614" max="14851" width="45.42578125" style="2"/>
    <col min="14852" max="14852" width="15.28515625" style="2" customWidth="1"/>
    <col min="14853" max="14853" width="16.85546875" style="2" customWidth="1"/>
    <col min="14854" max="14854" width="16.28515625" style="2" customWidth="1"/>
    <col min="14855" max="14855" width="17" style="2" customWidth="1"/>
    <col min="14856" max="14856" width="14.5703125" style="2" customWidth="1"/>
    <col min="14857" max="14857" width="15.85546875" style="2" customWidth="1"/>
    <col min="14858" max="14858" width="16.85546875" style="2" customWidth="1"/>
    <col min="14859" max="14859" width="17.28515625" style="2" customWidth="1"/>
    <col min="14860" max="14860" width="16.5703125" style="2" customWidth="1"/>
    <col min="14861" max="14861" width="16" style="2" customWidth="1"/>
    <col min="14862" max="14862" width="15.42578125" style="2" customWidth="1"/>
    <col min="14863" max="14863" width="17.28515625" style="2" customWidth="1"/>
    <col min="14864" max="14864" width="15.5703125" style="2" customWidth="1"/>
    <col min="14865" max="14865" width="18.5703125" style="2" customWidth="1"/>
    <col min="14866" max="14866" width="19" style="2" customWidth="1"/>
    <col min="14867" max="14867" width="18.42578125" style="2" customWidth="1"/>
    <col min="14868" max="14868" width="20.140625" style="2" customWidth="1"/>
    <col min="14869" max="14869" width="17.5703125" style="2" customWidth="1"/>
    <col min="14870" max="15107" width="45.42578125" style="2"/>
    <col min="15108" max="15108" width="15.28515625" style="2" customWidth="1"/>
    <col min="15109" max="15109" width="16.85546875" style="2" customWidth="1"/>
    <col min="15110" max="15110" width="16.28515625" style="2" customWidth="1"/>
    <col min="15111" max="15111" width="17" style="2" customWidth="1"/>
    <col min="15112" max="15112" width="14.5703125" style="2" customWidth="1"/>
    <col min="15113" max="15113" width="15.85546875" style="2" customWidth="1"/>
    <col min="15114" max="15114" width="16.85546875" style="2" customWidth="1"/>
    <col min="15115" max="15115" width="17.28515625" style="2" customWidth="1"/>
    <col min="15116" max="15116" width="16.5703125" style="2" customWidth="1"/>
    <col min="15117" max="15117" width="16" style="2" customWidth="1"/>
    <col min="15118" max="15118" width="15.42578125" style="2" customWidth="1"/>
    <col min="15119" max="15119" width="17.28515625" style="2" customWidth="1"/>
    <col min="15120" max="15120" width="15.5703125" style="2" customWidth="1"/>
    <col min="15121" max="15121" width="18.5703125" style="2" customWidth="1"/>
    <col min="15122" max="15122" width="19" style="2" customWidth="1"/>
    <col min="15123" max="15123" width="18.42578125" style="2" customWidth="1"/>
    <col min="15124" max="15124" width="20.140625" style="2" customWidth="1"/>
    <col min="15125" max="15125" width="17.5703125" style="2" customWidth="1"/>
    <col min="15126" max="15363" width="45.42578125" style="2"/>
    <col min="15364" max="15364" width="15.28515625" style="2" customWidth="1"/>
    <col min="15365" max="15365" width="16.85546875" style="2" customWidth="1"/>
    <col min="15366" max="15366" width="16.28515625" style="2" customWidth="1"/>
    <col min="15367" max="15367" width="17" style="2" customWidth="1"/>
    <col min="15368" max="15368" width="14.5703125" style="2" customWidth="1"/>
    <col min="15369" max="15369" width="15.85546875" style="2" customWidth="1"/>
    <col min="15370" max="15370" width="16.85546875" style="2" customWidth="1"/>
    <col min="15371" max="15371" width="17.28515625" style="2" customWidth="1"/>
    <col min="15372" max="15372" width="16.5703125" style="2" customWidth="1"/>
    <col min="15373" max="15373" width="16" style="2" customWidth="1"/>
    <col min="15374" max="15374" width="15.42578125" style="2" customWidth="1"/>
    <col min="15375" max="15375" width="17.28515625" style="2" customWidth="1"/>
    <col min="15376" max="15376" width="15.5703125" style="2" customWidth="1"/>
    <col min="15377" max="15377" width="18.5703125" style="2" customWidth="1"/>
    <col min="15378" max="15378" width="19" style="2" customWidth="1"/>
    <col min="15379" max="15379" width="18.42578125" style="2" customWidth="1"/>
    <col min="15380" max="15380" width="20.140625" style="2" customWidth="1"/>
    <col min="15381" max="15381" width="17.5703125" style="2" customWidth="1"/>
    <col min="15382" max="15619" width="45.42578125" style="2"/>
    <col min="15620" max="15620" width="15.28515625" style="2" customWidth="1"/>
    <col min="15621" max="15621" width="16.85546875" style="2" customWidth="1"/>
    <col min="15622" max="15622" width="16.28515625" style="2" customWidth="1"/>
    <col min="15623" max="15623" width="17" style="2" customWidth="1"/>
    <col min="15624" max="15624" width="14.5703125" style="2" customWidth="1"/>
    <col min="15625" max="15625" width="15.85546875" style="2" customWidth="1"/>
    <col min="15626" max="15626" width="16.85546875" style="2" customWidth="1"/>
    <col min="15627" max="15627" width="17.28515625" style="2" customWidth="1"/>
    <col min="15628" max="15628" width="16.5703125" style="2" customWidth="1"/>
    <col min="15629" max="15629" width="16" style="2" customWidth="1"/>
    <col min="15630" max="15630" width="15.42578125" style="2" customWidth="1"/>
    <col min="15631" max="15631" width="17.28515625" style="2" customWidth="1"/>
    <col min="15632" max="15632" width="15.5703125" style="2" customWidth="1"/>
    <col min="15633" max="15633" width="18.5703125" style="2" customWidth="1"/>
    <col min="15634" max="15634" width="19" style="2" customWidth="1"/>
    <col min="15635" max="15635" width="18.42578125" style="2" customWidth="1"/>
    <col min="15636" max="15636" width="20.140625" style="2" customWidth="1"/>
    <col min="15637" max="15637" width="17.5703125" style="2" customWidth="1"/>
    <col min="15638" max="15875" width="45.42578125" style="2"/>
    <col min="15876" max="15876" width="15.28515625" style="2" customWidth="1"/>
    <col min="15877" max="15877" width="16.85546875" style="2" customWidth="1"/>
    <col min="15878" max="15878" width="16.28515625" style="2" customWidth="1"/>
    <col min="15879" max="15879" width="17" style="2" customWidth="1"/>
    <col min="15880" max="15880" width="14.5703125" style="2" customWidth="1"/>
    <col min="15881" max="15881" width="15.85546875" style="2" customWidth="1"/>
    <col min="15882" max="15882" width="16.85546875" style="2" customWidth="1"/>
    <col min="15883" max="15883" width="17.28515625" style="2" customWidth="1"/>
    <col min="15884" max="15884" width="16.5703125" style="2" customWidth="1"/>
    <col min="15885" max="15885" width="16" style="2" customWidth="1"/>
    <col min="15886" max="15886" width="15.42578125" style="2" customWidth="1"/>
    <col min="15887" max="15887" width="17.28515625" style="2" customWidth="1"/>
    <col min="15888" max="15888" width="15.5703125" style="2" customWidth="1"/>
    <col min="15889" max="15889" width="18.5703125" style="2" customWidth="1"/>
    <col min="15890" max="15890" width="19" style="2" customWidth="1"/>
    <col min="15891" max="15891" width="18.42578125" style="2" customWidth="1"/>
    <col min="15892" max="15892" width="20.140625" style="2" customWidth="1"/>
    <col min="15893" max="15893" width="17.5703125" style="2" customWidth="1"/>
    <col min="15894" max="16131" width="45.42578125" style="2"/>
    <col min="16132" max="16132" width="15.28515625" style="2" customWidth="1"/>
    <col min="16133" max="16133" width="16.85546875" style="2" customWidth="1"/>
    <col min="16134" max="16134" width="16.28515625" style="2" customWidth="1"/>
    <col min="16135" max="16135" width="17" style="2" customWidth="1"/>
    <col min="16136" max="16136" width="14.5703125" style="2" customWidth="1"/>
    <col min="16137" max="16137" width="15.85546875" style="2" customWidth="1"/>
    <col min="16138" max="16138" width="16.85546875" style="2" customWidth="1"/>
    <col min="16139" max="16139" width="17.28515625" style="2" customWidth="1"/>
    <col min="16140" max="16140" width="16.5703125" style="2" customWidth="1"/>
    <col min="16141" max="16141" width="16" style="2" customWidth="1"/>
    <col min="16142" max="16142" width="15.42578125" style="2" customWidth="1"/>
    <col min="16143" max="16143" width="17.28515625" style="2" customWidth="1"/>
    <col min="16144" max="16144" width="15.5703125" style="2" customWidth="1"/>
    <col min="16145" max="16145" width="18.5703125" style="2" customWidth="1"/>
    <col min="16146" max="16146" width="19" style="2" customWidth="1"/>
    <col min="16147" max="16147" width="18.42578125" style="2" customWidth="1"/>
    <col min="16148" max="16148" width="20.140625" style="2" customWidth="1"/>
    <col min="16149" max="16149" width="17.5703125" style="2" customWidth="1"/>
    <col min="16150" max="16384" width="45.42578125" style="2"/>
  </cols>
  <sheetData>
    <row r="1" spans="1:21" ht="23.25" x14ac:dyDescent="0.35">
      <c r="B1" s="55" t="s">
        <v>73</v>
      </c>
      <c r="C1" s="55" t="s">
        <v>312</v>
      </c>
      <c r="D1" s="56" t="s">
        <v>1</v>
      </c>
      <c r="E1" s="56" t="s">
        <v>2</v>
      </c>
      <c r="F1" s="56" t="s">
        <v>3</v>
      </c>
      <c r="G1" s="56" t="s">
        <v>4</v>
      </c>
      <c r="H1" s="56" t="s">
        <v>5</v>
      </c>
      <c r="I1" s="56" t="s">
        <v>6</v>
      </c>
      <c r="J1" s="56" t="s">
        <v>7</v>
      </c>
      <c r="K1" s="56" t="s">
        <v>8</v>
      </c>
      <c r="L1" s="56" t="s">
        <v>9</v>
      </c>
      <c r="M1" s="56" t="s">
        <v>10</v>
      </c>
      <c r="N1" s="56" t="s">
        <v>11</v>
      </c>
      <c r="O1" s="56" t="s">
        <v>12</v>
      </c>
      <c r="P1" s="56" t="s">
        <v>13</v>
      </c>
      <c r="Q1" s="56" t="s">
        <v>14</v>
      </c>
      <c r="R1" s="56" t="s">
        <v>15</v>
      </c>
      <c r="S1" s="56" t="s">
        <v>16</v>
      </c>
      <c r="T1" s="56" t="s">
        <v>17</v>
      </c>
      <c r="U1" s="54"/>
    </row>
    <row r="2" spans="1:21" x14ac:dyDescent="0.25">
      <c r="B2" s="1" t="s">
        <v>308</v>
      </c>
      <c r="C2" s="1" t="s">
        <v>313</v>
      </c>
      <c r="D2" s="109">
        <v>0</v>
      </c>
      <c r="E2" s="109">
        <v>0</v>
      </c>
      <c r="F2" s="109">
        <v>0</v>
      </c>
      <c r="G2" s="109">
        <v>0</v>
      </c>
      <c r="H2" s="109">
        <v>0</v>
      </c>
      <c r="I2" s="109">
        <v>0</v>
      </c>
      <c r="J2" s="109">
        <v>0</v>
      </c>
      <c r="K2" s="109">
        <v>0</v>
      </c>
      <c r="L2" s="109">
        <v>0</v>
      </c>
      <c r="M2" s="109">
        <v>0</v>
      </c>
      <c r="N2" s="109">
        <v>0</v>
      </c>
      <c r="O2" s="109">
        <v>0</v>
      </c>
      <c r="P2" s="17">
        <f>SUM(D2:F2)</f>
        <v>0</v>
      </c>
      <c r="Q2" s="11">
        <f t="shared" ref="Q2:Q4" si="0">SUM(G2:I2)</f>
        <v>0</v>
      </c>
      <c r="R2" s="11">
        <f t="shared" ref="R2:R4" si="1">SUM(J2:L2)</f>
        <v>0</v>
      </c>
      <c r="S2" s="11">
        <f t="shared" ref="S2:S4" si="2">SUM(M2:O2)</f>
        <v>0</v>
      </c>
      <c r="T2" s="80">
        <f>SUM(D2:O2)</f>
        <v>0</v>
      </c>
    </row>
    <row r="3" spans="1:21" x14ac:dyDescent="0.25">
      <c r="B3" s="4" t="s">
        <v>309</v>
      </c>
      <c r="C3" s="4" t="s">
        <v>314</v>
      </c>
      <c r="D3" s="109">
        <v>0</v>
      </c>
      <c r="E3" s="109">
        <v>0</v>
      </c>
      <c r="F3" s="109">
        <v>0</v>
      </c>
      <c r="G3" s="109">
        <v>0</v>
      </c>
      <c r="H3" s="109">
        <v>0</v>
      </c>
      <c r="I3" s="109">
        <v>0</v>
      </c>
      <c r="J3" s="109">
        <v>0</v>
      </c>
      <c r="K3" s="109">
        <v>0</v>
      </c>
      <c r="L3" s="109">
        <v>0</v>
      </c>
      <c r="M3" s="109">
        <v>0</v>
      </c>
      <c r="N3" s="109">
        <v>0</v>
      </c>
      <c r="O3" s="109">
        <v>0</v>
      </c>
      <c r="P3" s="17">
        <f>SUM(D3:F3)</f>
        <v>0</v>
      </c>
      <c r="Q3" s="11">
        <f t="shared" si="0"/>
        <v>0</v>
      </c>
      <c r="R3" s="11">
        <f t="shared" si="1"/>
        <v>0</v>
      </c>
      <c r="S3" s="11">
        <f t="shared" si="2"/>
        <v>0</v>
      </c>
      <c r="T3" s="80">
        <f t="shared" ref="T3:T4" si="3">SUM(D3:O3)</f>
        <v>0</v>
      </c>
    </row>
    <row r="4" spans="1:21" s="6" customFormat="1" x14ac:dyDescent="0.25">
      <c r="A4" s="43"/>
      <c r="B4" s="5" t="s">
        <v>310</v>
      </c>
      <c r="C4" s="5" t="s">
        <v>311</v>
      </c>
      <c r="D4" s="40">
        <f>SUM(D2:D3)</f>
        <v>0</v>
      </c>
      <c r="E4" s="40">
        <f t="shared" ref="E4:O4" si="4">SUM(E2:E3)</f>
        <v>0</v>
      </c>
      <c r="F4" s="40">
        <f t="shared" si="4"/>
        <v>0</v>
      </c>
      <c r="G4" s="40">
        <f t="shared" si="4"/>
        <v>0</v>
      </c>
      <c r="H4" s="40">
        <f t="shared" si="4"/>
        <v>0</v>
      </c>
      <c r="I4" s="40">
        <f t="shared" si="4"/>
        <v>0</v>
      </c>
      <c r="J4" s="40">
        <f t="shared" si="4"/>
        <v>0</v>
      </c>
      <c r="K4" s="40">
        <f t="shared" si="4"/>
        <v>0</v>
      </c>
      <c r="L4" s="40">
        <f t="shared" si="4"/>
        <v>0</v>
      </c>
      <c r="M4" s="40">
        <f t="shared" si="4"/>
        <v>0</v>
      </c>
      <c r="N4" s="40">
        <f t="shared" si="4"/>
        <v>0</v>
      </c>
      <c r="O4" s="40">
        <f t="shared" si="4"/>
        <v>0</v>
      </c>
      <c r="P4" s="11">
        <f t="shared" ref="P4" si="5">SUM(D4:F4)</f>
        <v>0</v>
      </c>
      <c r="Q4" s="11">
        <f t="shared" si="0"/>
        <v>0</v>
      </c>
      <c r="R4" s="11">
        <f t="shared" si="1"/>
        <v>0</v>
      </c>
      <c r="S4" s="11">
        <f t="shared" si="2"/>
        <v>0</v>
      </c>
      <c r="T4" s="80">
        <f t="shared" si="3"/>
        <v>0</v>
      </c>
      <c r="U4" s="7"/>
    </row>
    <row r="5" spans="1:21" ht="20.25" customHeight="1" x14ac:dyDescent="0.25">
      <c r="B5" s="31" t="s">
        <v>0</v>
      </c>
      <c r="C5" s="31" t="s">
        <v>290</v>
      </c>
      <c r="D5" s="32" t="s">
        <v>291</v>
      </c>
      <c r="E5" s="32" t="s">
        <v>292</v>
      </c>
      <c r="F5" s="32" t="s">
        <v>293</v>
      </c>
      <c r="G5" s="32" t="s">
        <v>294</v>
      </c>
      <c r="H5" s="32" t="s">
        <v>295</v>
      </c>
      <c r="I5" s="32" t="s">
        <v>296</v>
      </c>
      <c r="J5" s="32" t="s">
        <v>297</v>
      </c>
      <c r="K5" s="32" t="s">
        <v>298</v>
      </c>
      <c r="L5" s="32" t="s">
        <v>299</v>
      </c>
      <c r="M5" s="32" t="s">
        <v>300</v>
      </c>
      <c r="N5" s="32" t="s">
        <v>301</v>
      </c>
      <c r="O5" s="32" t="s">
        <v>302</v>
      </c>
      <c r="P5" s="32" t="s">
        <v>303</v>
      </c>
      <c r="Q5" s="32" t="s">
        <v>304</v>
      </c>
      <c r="R5" s="32" t="s">
        <v>305</v>
      </c>
      <c r="S5" s="32" t="s">
        <v>306</v>
      </c>
      <c r="T5" s="33" t="s">
        <v>307</v>
      </c>
      <c r="U5" s="34"/>
    </row>
    <row r="6" spans="1:21" s="8" customFormat="1" x14ac:dyDescent="0.25">
      <c r="A6" s="44"/>
      <c r="U6" s="9"/>
    </row>
    <row r="7" spans="1:21" x14ac:dyDescent="0.25">
      <c r="B7" s="84" t="s">
        <v>18</v>
      </c>
      <c r="C7" s="84" t="s">
        <v>262</v>
      </c>
      <c r="D7" s="85">
        <f>D8+D10</f>
        <v>0</v>
      </c>
      <c r="E7" s="85">
        <f t="shared" ref="E7:T7" si="6">E8+E10</f>
        <v>0</v>
      </c>
      <c r="F7" s="85">
        <f t="shared" si="6"/>
        <v>0</v>
      </c>
      <c r="G7" s="85">
        <f t="shared" si="6"/>
        <v>0</v>
      </c>
      <c r="H7" s="85">
        <f t="shared" si="6"/>
        <v>0</v>
      </c>
      <c r="I7" s="85">
        <f t="shared" si="6"/>
        <v>0</v>
      </c>
      <c r="J7" s="85">
        <f t="shared" si="6"/>
        <v>0</v>
      </c>
      <c r="K7" s="85">
        <f t="shared" si="6"/>
        <v>0</v>
      </c>
      <c r="L7" s="85">
        <f t="shared" si="6"/>
        <v>0</v>
      </c>
      <c r="M7" s="85">
        <f t="shared" si="6"/>
        <v>0</v>
      </c>
      <c r="N7" s="85">
        <f t="shared" si="6"/>
        <v>0</v>
      </c>
      <c r="O7" s="85">
        <f t="shared" si="6"/>
        <v>0</v>
      </c>
      <c r="P7" s="85">
        <f t="shared" si="6"/>
        <v>0</v>
      </c>
      <c r="Q7" s="85">
        <f t="shared" si="6"/>
        <v>0</v>
      </c>
      <c r="R7" s="85">
        <f t="shared" si="6"/>
        <v>0</v>
      </c>
      <c r="S7" s="85">
        <f t="shared" si="6"/>
        <v>0</v>
      </c>
      <c r="T7" s="85">
        <f t="shared" si="6"/>
        <v>0</v>
      </c>
      <c r="U7" s="86">
        <v>1</v>
      </c>
    </row>
    <row r="8" spans="1:21" x14ac:dyDescent="0.25">
      <c r="B8" s="39" t="s">
        <v>266</v>
      </c>
      <c r="C8" s="57" t="s">
        <v>267</v>
      </c>
      <c r="D8" s="37">
        <f>SUM(D9:D9)</f>
        <v>0</v>
      </c>
      <c r="E8" s="37">
        <f t="shared" ref="E8:S8" si="7">SUM(E9:E9)</f>
        <v>0</v>
      </c>
      <c r="F8" s="37">
        <f t="shared" si="7"/>
        <v>0</v>
      </c>
      <c r="G8" s="37">
        <f t="shared" si="7"/>
        <v>0</v>
      </c>
      <c r="H8" s="37">
        <f t="shared" si="7"/>
        <v>0</v>
      </c>
      <c r="I8" s="37">
        <f t="shared" si="7"/>
        <v>0</v>
      </c>
      <c r="J8" s="37">
        <f t="shared" si="7"/>
        <v>0</v>
      </c>
      <c r="K8" s="37">
        <f t="shared" si="7"/>
        <v>0</v>
      </c>
      <c r="L8" s="37">
        <f t="shared" si="7"/>
        <v>0</v>
      </c>
      <c r="M8" s="37">
        <f t="shared" si="7"/>
        <v>0</v>
      </c>
      <c r="N8" s="37">
        <f t="shared" si="7"/>
        <v>0</v>
      </c>
      <c r="O8" s="37">
        <f t="shared" si="7"/>
        <v>0</v>
      </c>
      <c r="P8" s="37">
        <f t="shared" si="7"/>
        <v>0</v>
      </c>
      <c r="Q8" s="37">
        <f>SUM(Q9:Q9)</f>
        <v>0</v>
      </c>
      <c r="R8" s="37">
        <f t="shared" si="7"/>
        <v>0</v>
      </c>
      <c r="S8" s="37">
        <f t="shared" si="7"/>
        <v>0</v>
      </c>
      <c r="T8" s="37">
        <f>SUM(T9:T9)</f>
        <v>0</v>
      </c>
      <c r="U8" s="38" t="e">
        <f>T8/$T$7</f>
        <v>#DIV/0!</v>
      </c>
    </row>
    <row r="9" spans="1:21" x14ac:dyDescent="0.25">
      <c r="B9" s="71" t="s">
        <v>265</v>
      </c>
      <c r="C9" s="71" t="s">
        <v>268</v>
      </c>
      <c r="D9" s="118">
        <f t="shared" ref="D9:O9" si="8">D4</f>
        <v>0</v>
      </c>
      <c r="E9" s="118">
        <f t="shared" si="8"/>
        <v>0</v>
      </c>
      <c r="F9" s="118">
        <f t="shared" si="8"/>
        <v>0</v>
      </c>
      <c r="G9" s="118">
        <f t="shared" si="8"/>
        <v>0</v>
      </c>
      <c r="H9" s="118">
        <f t="shared" si="8"/>
        <v>0</v>
      </c>
      <c r="I9" s="118">
        <f t="shared" si="8"/>
        <v>0</v>
      </c>
      <c r="J9" s="118">
        <f t="shared" si="8"/>
        <v>0</v>
      </c>
      <c r="K9" s="118">
        <f t="shared" si="8"/>
        <v>0</v>
      </c>
      <c r="L9" s="118">
        <f t="shared" si="8"/>
        <v>0</v>
      </c>
      <c r="M9" s="118">
        <f t="shared" si="8"/>
        <v>0</v>
      </c>
      <c r="N9" s="118">
        <f t="shared" si="8"/>
        <v>0</v>
      </c>
      <c r="O9" s="118">
        <f t="shared" si="8"/>
        <v>0</v>
      </c>
      <c r="P9" s="11">
        <f t="shared" ref="P9" si="9">SUM(D9:F9)</f>
        <v>0</v>
      </c>
      <c r="Q9" s="11">
        <f t="shared" ref="Q9" si="10">SUM(G9:I9)</f>
        <v>0</v>
      </c>
      <c r="R9" s="11">
        <f t="shared" ref="R9" si="11">SUM(J9:L9)</f>
        <v>0</v>
      </c>
      <c r="S9" s="11">
        <f t="shared" ref="S9" si="12">SUM(M9:O9)</f>
        <v>0</v>
      </c>
      <c r="T9" s="80">
        <f>SUM(D9:O9)</f>
        <v>0</v>
      </c>
      <c r="U9" s="12"/>
    </row>
    <row r="10" spans="1:21" x14ac:dyDescent="0.25">
      <c r="B10" s="13" t="s">
        <v>264</v>
      </c>
      <c r="C10" s="13" t="s">
        <v>130</v>
      </c>
      <c r="D10" s="14">
        <f>SUM(D11:D13)</f>
        <v>0</v>
      </c>
      <c r="E10" s="14">
        <f t="shared" ref="E10:T10" si="13">SUM(E11:E13)</f>
        <v>0</v>
      </c>
      <c r="F10" s="14">
        <f t="shared" si="13"/>
        <v>0</v>
      </c>
      <c r="G10" s="14">
        <f t="shared" si="13"/>
        <v>0</v>
      </c>
      <c r="H10" s="14">
        <f t="shared" si="13"/>
        <v>0</v>
      </c>
      <c r="I10" s="14">
        <f t="shared" si="13"/>
        <v>0</v>
      </c>
      <c r="J10" s="14">
        <f t="shared" si="13"/>
        <v>0</v>
      </c>
      <c r="K10" s="14">
        <f t="shared" si="13"/>
        <v>0</v>
      </c>
      <c r="L10" s="14">
        <f t="shared" si="13"/>
        <v>0</v>
      </c>
      <c r="M10" s="14">
        <f t="shared" si="13"/>
        <v>0</v>
      </c>
      <c r="N10" s="14">
        <f t="shared" si="13"/>
        <v>0</v>
      </c>
      <c r="O10" s="14">
        <f t="shared" si="13"/>
        <v>0</v>
      </c>
      <c r="P10" s="14">
        <f t="shared" si="13"/>
        <v>0</v>
      </c>
      <c r="Q10" s="14">
        <f t="shared" si="13"/>
        <v>0</v>
      </c>
      <c r="R10" s="14">
        <f t="shared" si="13"/>
        <v>0</v>
      </c>
      <c r="S10" s="14">
        <f t="shared" si="13"/>
        <v>0</v>
      </c>
      <c r="T10" s="14">
        <f t="shared" si="13"/>
        <v>0</v>
      </c>
      <c r="U10" s="16" t="e">
        <f>T10/$T$7</f>
        <v>#DIV/0!</v>
      </c>
    </row>
    <row r="11" spans="1:21" x14ac:dyDescent="0.25">
      <c r="B11" s="71" t="s">
        <v>74</v>
      </c>
      <c r="C11" s="71" t="s">
        <v>75</v>
      </c>
      <c r="D11" s="110">
        <v>0</v>
      </c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7">
        <f>SUM(D11:F11)</f>
        <v>0</v>
      </c>
      <c r="Q11" s="17">
        <f>SUM(G11:I11)</f>
        <v>0</v>
      </c>
      <c r="R11" s="17">
        <f>SUM(J11:L11)</f>
        <v>0</v>
      </c>
      <c r="S11" s="17">
        <f>SUM(M11:O11)</f>
        <v>0</v>
      </c>
      <c r="T11" s="80">
        <f>SUM(D11:O11)</f>
        <v>0</v>
      </c>
      <c r="U11" s="12"/>
    </row>
    <row r="12" spans="1:21" x14ac:dyDescent="0.25">
      <c r="B12" s="75" t="s">
        <v>76</v>
      </c>
      <c r="C12" s="75" t="s">
        <v>81</v>
      </c>
      <c r="D12" s="111">
        <v>0</v>
      </c>
      <c r="E12" s="77">
        <f>-IF(D162&gt;0,0,D162)</f>
        <v>0</v>
      </c>
      <c r="F12" s="77">
        <f t="shared" ref="F12:O12" si="14">-IF(E162&gt;0,0,E162)</f>
        <v>0</v>
      </c>
      <c r="G12" s="77">
        <f t="shared" si="14"/>
        <v>0</v>
      </c>
      <c r="H12" s="77">
        <f t="shared" si="14"/>
        <v>0</v>
      </c>
      <c r="I12" s="77">
        <f t="shared" si="14"/>
        <v>0</v>
      </c>
      <c r="J12" s="77">
        <f t="shared" si="14"/>
        <v>0</v>
      </c>
      <c r="K12" s="77">
        <f t="shared" si="14"/>
        <v>0</v>
      </c>
      <c r="L12" s="77">
        <f t="shared" si="14"/>
        <v>0</v>
      </c>
      <c r="M12" s="77">
        <f t="shared" si="14"/>
        <v>0</v>
      </c>
      <c r="N12" s="77">
        <f t="shared" si="14"/>
        <v>0</v>
      </c>
      <c r="O12" s="77">
        <f t="shared" si="14"/>
        <v>0</v>
      </c>
      <c r="P12" s="103">
        <f t="shared" ref="P12:P13" si="15">SUM(D12:F12)</f>
        <v>0</v>
      </c>
      <c r="Q12" s="103">
        <f t="shared" ref="Q12:Q13" si="16">SUM(G12:I12)</f>
        <v>0</v>
      </c>
      <c r="R12" s="103">
        <f t="shared" ref="R12:R13" si="17">SUM(J12:L12)</f>
        <v>0</v>
      </c>
      <c r="S12" s="103">
        <f t="shared" ref="S12:S13" si="18">SUM(M12:O12)</f>
        <v>0</v>
      </c>
      <c r="T12" s="104">
        <f t="shared" ref="T12:T13" si="19">SUM(D12:O12)</f>
        <v>0</v>
      </c>
      <c r="U12" s="105"/>
    </row>
    <row r="13" spans="1:21" x14ac:dyDescent="0.25">
      <c r="B13" s="71" t="s">
        <v>77</v>
      </c>
      <c r="C13" s="71" t="s">
        <v>78</v>
      </c>
      <c r="D13" s="110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7">
        <f t="shared" si="15"/>
        <v>0</v>
      </c>
      <c r="Q13" s="17">
        <f t="shared" si="16"/>
        <v>0</v>
      </c>
      <c r="R13" s="17">
        <f t="shared" si="17"/>
        <v>0</v>
      </c>
      <c r="S13" s="17">
        <f t="shared" si="18"/>
        <v>0</v>
      </c>
      <c r="T13" s="80">
        <f t="shared" si="19"/>
        <v>0</v>
      </c>
      <c r="U13" s="12"/>
    </row>
    <row r="14" spans="1:21" x14ac:dyDescent="0.25">
      <c r="B14" s="84" t="s">
        <v>19</v>
      </c>
      <c r="C14" s="84" t="s">
        <v>263</v>
      </c>
      <c r="D14" s="85">
        <f>SUM(D15,D28)</f>
        <v>0</v>
      </c>
      <c r="E14" s="85">
        <f t="shared" ref="E14:T14" si="20">SUM(E15,E28)</f>
        <v>0</v>
      </c>
      <c r="F14" s="85">
        <f t="shared" si="20"/>
        <v>0</v>
      </c>
      <c r="G14" s="85">
        <f t="shared" si="20"/>
        <v>0</v>
      </c>
      <c r="H14" s="85">
        <f t="shared" si="20"/>
        <v>0</v>
      </c>
      <c r="I14" s="85">
        <f t="shared" si="20"/>
        <v>0</v>
      </c>
      <c r="J14" s="85">
        <f t="shared" si="20"/>
        <v>0</v>
      </c>
      <c r="K14" s="85">
        <f t="shared" si="20"/>
        <v>0</v>
      </c>
      <c r="L14" s="85">
        <f t="shared" si="20"/>
        <v>0</v>
      </c>
      <c r="M14" s="85">
        <f t="shared" si="20"/>
        <v>0</v>
      </c>
      <c r="N14" s="85">
        <f t="shared" si="20"/>
        <v>0</v>
      </c>
      <c r="O14" s="85">
        <f t="shared" si="20"/>
        <v>0</v>
      </c>
      <c r="P14" s="85">
        <f t="shared" si="20"/>
        <v>0</v>
      </c>
      <c r="Q14" s="85">
        <f t="shared" si="20"/>
        <v>0</v>
      </c>
      <c r="R14" s="85">
        <f t="shared" si="20"/>
        <v>0</v>
      </c>
      <c r="S14" s="85">
        <f t="shared" si="20"/>
        <v>0</v>
      </c>
      <c r="T14" s="85">
        <f t="shared" si="20"/>
        <v>0</v>
      </c>
      <c r="U14" s="87">
        <v>1</v>
      </c>
    </row>
    <row r="15" spans="1:21" s="41" customFormat="1" x14ac:dyDescent="0.25">
      <c r="B15" s="35" t="s">
        <v>39</v>
      </c>
      <c r="C15" s="35" t="s">
        <v>129</v>
      </c>
      <c r="D15" s="58">
        <f t="shared" ref="D15:T15" si="21">SUM(D16:D27)</f>
        <v>0</v>
      </c>
      <c r="E15" s="58">
        <f t="shared" si="21"/>
        <v>0</v>
      </c>
      <c r="F15" s="58">
        <f t="shared" si="21"/>
        <v>0</v>
      </c>
      <c r="G15" s="58">
        <f t="shared" si="21"/>
        <v>0</v>
      </c>
      <c r="H15" s="58">
        <f t="shared" si="21"/>
        <v>0</v>
      </c>
      <c r="I15" s="58">
        <f t="shared" si="21"/>
        <v>0</v>
      </c>
      <c r="J15" s="58">
        <f t="shared" si="21"/>
        <v>0</v>
      </c>
      <c r="K15" s="58">
        <f t="shared" si="21"/>
        <v>0</v>
      </c>
      <c r="L15" s="58">
        <f t="shared" si="21"/>
        <v>0</v>
      </c>
      <c r="M15" s="58">
        <f t="shared" si="21"/>
        <v>0</v>
      </c>
      <c r="N15" s="58">
        <f t="shared" si="21"/>
        <v>0</v>
      </c>
      <c r="O15" s="58">
        <f t="shared" si="21"/>
        <v>0</v>
      </c>
      <c r="P15" s="58">
        <f t="shared" si="21"/>
        <v>0</v>
      </c>
      <c r="Q15" s="58">
        <f t="shared" si="21"/>
        <v>0</v>
      </c>
      <c r="R15" s="58">
        <f t="shared" si="21"/>
        <v>0</v>
      </c>
      <c r="S15" s="58">
        <f t="shared" si="21"/>
        <v>0</v>
      </c>
      <c r="T15" s="58">
        <f t="shared" si="21"/>
        <v>0</v>
      </c>
      <c r="U15" s="59" t="e">
        <f>T15/$T$14</f>
        <v>#DIV/0!</v>
      </c>
    </row>
    <row r="16" spans="1:21" s="41" customFormat="1" x14ac:dyDescent="0.25">
      <c r="B16" s="71" t="s">
        <v>40</v>
      </c>
      <c r="C16" s="71" t="s">
        <v>113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0</v>
      </c>
      <c r="M16" s="110">
        <v>0</v>
      </c>
      <c r="N16" s="110">
        <v>0</v>
      </c>
      <c r="O16" s="110">
        <v>0</v>
      </c>
      <c r="P16" s="17">
        <f t="shared" ref="P16:P27" si="22">SUM(D16:F16)</f>
        <v>0</v>
      </c>
      <c r="Q16" s="17">
        <f t="shared" ref="Q16:Q27" si="23">SUM(G16:I16)</f>
        <v>0</v>
      </c>
      <c r="R16" s="17">
        <f t="shared" ref="R16:R27" si="24">SUM(J16:L16)</f>
        <v>0</v>
      </c>
      <c r="S16" s="17">
        <f t="shared" ref="S16:S27" si="25">SUM(M16:O16)</f>
        <v>0</v>
      </c>
      <c r="T16" s="80">
        <f t="shared" ref="T16:T27" si="26">SUM(D16:O16)</f>
        <v>0</v>
      </c>
      <c r="U16" s="45"/>
    </row>
    <row r="17" spans="2:21" s="41" customFormat="1" x14ac:dyDescent="0.25">
      <c r="B17" s="71" t="s">
        <v>111</v>
      </c>
      <c r="C17" s="71" t="s">
        <v>114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7">
        <f t="shared" si="22"/>
        <v>0</v>
      </c>
      <c r="Q17" s="17">
        <f t="shared" si="23"/>
        <v>0</v>
      </c>
      <c r="R17" s="17">
        <f t="shared" si="24"/>
        <v>0</v>
      </c>
      <c r="S17" s="17">
        <f t="shared" si="25"/>
        <v>0</v>
      </c>
      <c r="T17" s="80">
        <f t="shared" si="26"/>
        <v>0</v>
      </c>
      <c r="U17" s="45"/>
    </row>
    <row r="18" spans="2:21" s="41" customFormat="1" x14ac:dyDescent="0.25">
      <c r="B18" s="71" t="s">
        <v>112</v>
      </c>
      <c r="C18" s="71" t="s">
        <v>123</v>
      </c>
      <c r="D18" s="110">
        <v>0</v>
      </c>
      <c r="E18" s="110">
        <v>0</v>
      </c>
      <c r="F18" s="110">
        <v>0</v>
      </c>
      <c r="G18" s="110">
        <v>0</v>
      </c>
      <c r="H18" s="110">
        <v>0</v>
      </c>
      <c r="I18" s="110">
        <v>0</v>
      </c>
      <c r="J18" s="110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7">
        <f t="shared" si="22"/>
        <v>0</v>
      </c>
      <c r="Q18" s="17">
        <f t="shared" si="23"/>
        <v>0</v>
      </c>
      <c r="R18" s="17">
        <f t="shared" si="24"/>
        <v>0</v>
      </c>
      <c r="S18" s="17">
        <f t="shared" si="25"/>
        <v>0</v>
      </c>
      <c r="T18" s="80">
        <f t="shared" si="26"/>
        <v>0</v>
      </c>
      <c r="U18" s="45"/>
    </row>
    <row r="19" spans="2:21" s="41" customFormat="1" x14ac:dyDescent="0.25">
      <c r="B19" s="71" t="s">
        <v>41</v>
      </c>
      <c r="C19" s="71" t="s">
        <v>116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7">
        <f t="shared" si="22"/>
        <v>0</v>
      </c>
      <c r="Q19" s="17">
        <f t="shared" si="23"/>
        <v>0</v>
      </c>
      <c r="R19" s="17">
        <f t="shared" si="24"/>
        <v>0</v>
      </c>
      <c r="S19" s="17">
        <f t="shared" si="25"/>
        <v>0</v>
      </c>
      <c r="T19" s="80">
        <f t="shared" si="26"/>
        <v>0</v>
      </c>
      <c r="U19" s="45"/>
    </row>
    <row r="20" spans="2:21" s="41" customFormat="1" x14ac:dyDescent="0.25">
      <c r="B20" s="71" t="s">
        <v>42</v>
      </c>
      <c r="C20" s="71" t="s">
        <v>117</v>
      </c>
      <c r="D20" s="110">
        <v>0</v>
      </c>
      <c r="E20" s="110">
        <v>0</v>
      </c>
      <c r="F20" s="110">
        <v>0</v>
      </c>
      <c r="G20" s="110">
        <v>0</v>
      </c>
      <c r="H20" s="110">
        <v>0</v>
      </c>
      <c r="I20" s="110">
        <v>0</v>
      </c>
      <c r="J20" s="110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7">
        <f t="shared" si="22"/>
        <v>0</v>
      </c>
      <c r="Q20" s="17">
        <f t="shared" si="23"/>
        <v>0</v>
      </c>
      <c r="R20" s="17">
        <f t="shared" si="24"/>
        <v>0</v>
      </c>
      <c r="S20" s="17">
        <f t="shared" si="25"/>
        <v>0</v>
      </c>
      <c r="T20" s="80">
        <f t="shared" si="26"/>
        <v>0</v>
      </c>
      <c r="U20" s="45"/>
    </row>
    <row r="21" spans="2:21" s="41" customFormat="1" x14ac:dyDescent="0.25">
      <c r="B21" s="71" t="s">
        <v>261</v>
      </c>
      <c r="C21" s="71" t="s">
        <v>260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7">
        <f t="shared" si="22"/>
        <v>0</v>
      </c>
      <c r="Q21" s="17">
        <f t="shared" si="23"/>
        <v>0</v>
      </c>
      <c r="R21" s="17">
        <f t="shared" si="24"/>
        <v>0</v>
      </c>
      <c r="S21" s="17">
        <f t="shared" si="25"/>
        <v>0</v>
      </c>
      <c r="T21" s="80">
        <f t="shared" si="26"/>
        <v>0</v>
      </c>
      <c r="U21" s="45"/>
    </row>
    <row r="22" spans="2:21" s="41" customFormat="1" x14ac:dyDescent="0.25">
      <c r="B22" s="71" t="s">
        <v>118</v>
      </c>
      <c r="C22" s="71" t="s">
        <v>124</v>
      </c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7">
        <f t="shared" si="22"/>
        <v>0</v>
      </c>
      <c r="Q22" s="17">
        <f t="shared" si="23"/>
        <v>0</v>
      </c>
      <c r="R22" s="17">
        <f t="shared" si="24"/>
        <v>0</v>
      </c>
      <c r="S22" s="17">
        <f t="shared" si="25"/>
        <v>0</v>
      </c>
      <c r="T22" s="80">
        <f t="shared" si="26"/>
        <v>0</v>
      </c>
      <c r="U22" s="45"/>
    </row>
    <row r="23" spans="2:21" s="41" customFormat="1" x14ac:dyDescent="0.25">
      <c r="B23" s="71" t="s">
        <v>119</v>
      </c>
      <c r="C23" s="71" t="s">
        <v>125</v>
      </c>
      <c r="D23" s="110">
        <v>0</v>
      </c>
      <c r="E23" s="110">
        <v>0</v>
      </c>
      <c r="F23" s="110">
        <v>0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7">
        <f t="shared" si="22"/>
        <v>0</v>
      </c>
      <c r="Q23" s="17">
        <f t="shared" si="23"/>
        <v>0</v>
      </c>
      <c r="R23" s="17">
        <f t="shared" si="24"/>
        <v>0</v>
      </c>
      <c r="S23" s="17">
        <f t="shared" si="25"/>
        <v>0</v>
      </c>
      <c r="T23" s="80">
        <f t="shared" si="26"/>
        <v>0</v>
      </c>
      <c r="U23" s="45"/>
    </row>
    <row r="24" spans="2:21" s="41" customFormat="1" x14ac:dyDescent="0.25">
      <c r="B24" s="71" t="s">
        <v>120</v>
      </c>
      <c r="C24" s="71" t="s">
        <v>128</v>
      </c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7">
        <f t="shared" si="22"/>
        <v>0</v>
      </c>
      <c r="Q24" s="17">
        <f t="shared" si="23"/>
        <v>0</v>
      </c>
      <c r="R24" s="17">
        <f t="shared" si="24"/>
        <v>0</v>
      </c>
      <c r="S24" s="17">
        <f t="shared" si="25"/>
        <v>0</v>
      </c>
      <c r="T24" s="80">
        <f t="shared" si="26"/>
        <v>0</v>
      </c>
      <c r="U24" s="45"/>
    </row>
    <row r="25" spans="2:21" s="41" customFormat="1" x14ac:dyDescent="0.25">
      <c r="B25" s="71" t="s">
        <v>121</v>
      </c>
      <c r="C25" s="71" t="s">
        <v>126</v>
      </c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7">
        <f t="shared" si="22"/>
        <v>0</v>
      </c>
      <c r="Q25" s="17">
        <f t="shared" si="23"/>
        <v>0</v>
      </c>
      <c r="R25" s="17">
        <f t="shared" si="24"/>
        <v>0</v>
      </c>
      <c r="S25" s="17">
        <f t="shared" si="25"/>
        <v>0</v>
      </c>
      <c r="T25" s="80">
        <f t="shared" si="26"/>
        <v>0</v>
      </c>
      <c r="U25" s="45"/>
    </row>
    <row r="26" spans="2:21" s="41" customFormat="1" x14ac:dyDescent="0.25">
      <c r="B26" s="71" t="s">
        <v>122</v>
      </c>
      <c r="C26" s="71" t="s">
        <v>127</v>
      </c>
      <c r="D26" s="110">
        <v>0</v>
      </c>
      <c r="E26" s="110">
        <v>0</v>
      </c>
      <c r="F26" s="110">
        <v>0</v>
      </c>
      <c r="G26" s="110">
        <v>0</v>
      </c>
      <c r="H26" s="110">
        <v>0</v>
      </c>
      <c r="I26" s="110">
        <v>0</v>
      </c>
      <c r="J26" s="110">
        <v>0</v>
      </c>
      <c r="K26" s="110">
        <v>0</v>
      </c>
      <c r="L26" s="110">
        <v>0</v>
      </c>
      <c r="M26" s="110">
        <v>0</v>
      </c>
      <c r="N26" s="110">
        <v>0</v>
      </c>
      <c r="O26" s="110">
        <v>0</v>
      </c>
      <c r="P26" s="17">
        <f t="shared" si="22"/>
        <v>0</v>
      </c>
      <c r="Q26" s="17">
        <f t="shared" si="23"/>
        <v>0</v>
      </c>
      <c r="R26" s="17">
        <f t="shared" si="24"/>
        <v>0</v>
      </c>
      <c r="S26" s="17">
        <f t="shared" si="25"/>
        <v>0</v>
      </c>
      <c r="T26" s="80">
        <f t="shared" si="26"/>
        <v>0</v>
      </c>
      <c r="U26" s="45"/>
    </row>
    <row r="27" spans="2:21" s="41" customFormat="1" x14ac:dyDescent="0.25">
      <c r="B27" s="72" t="s">
        <v>115</v>
      </c>
      <c r="C27" s="73" t="s">
        <v>91</v>
      </c>
      <c r="D27" s="110">
        <v>0</v>
      </c>
      <c r="E27" s="110">
        <v>0</v>
      </c>
      <c r="F27" s="110">
        <v>0</v>
      </c>
      <c r="G27" s="110">
        <v>0</v>
      </c>
      <c r="H27" s="110">
        <v>0</v>
      </c>
      <c r="I27" s="110">
        <v>0</v>
      </c>
      <c r="J27" s="110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7">
        <f t="shared" si="22"/>
        <v>0</v>
      </c>
      <c r="Q27" s="17">
        <f t="shared" si="23"/>
        <v>0</v>
      </c>
      <c r="R27" s="17">
        <f t="shared" si="24"/>
        <v>0</v>
      </c>
      <c r="S27" s="17">
        <f t="shared" si="25"/>
        <v>0</v>
      </c>
      <c r="T27" s="80">
        <f t="shared" si="26"/>
        <v>0</v>
      </c>
      <c r="U27" s="45"/>
    </row>
    <row r="28" spans="2:21" s="41" customFormat="1" x14ac:dyDescent="0.25">
      <c r="B28" s="60" t="s">
        <v>239</v>
      </c>
      <c r="C28" s="60" t="s">
        <v>240</v>
      </c>
      <c r="D28" s="36">
        <f t="shared" ref="D28:T28" si="27">SUM(D29,D33,D36,D39,D45,D48,D61,D69,D79,D88,D96,D101,D113,D128)</f>
        <v>0</v>
      </c>
      <c r="E28" s="36">
        <f t="shared" si="27"/>
        <v>0</v>
      </c>
      <c r="F28" s="36">
        <f t="shared" si="27"/>
        <v>0</v>
      </c>
      <c r="G28" s="36">
        <f t="shared" si="27"/>
        <v>0</v>
      </c>
      <c r="H28" s="36">
        <f t="shared" si="27"/>
        <v>0</v>
      </c>
      <c r="I28" s="36">
        <f t="shared" si="27"/>
        <v>0</v>
      </c>
      <c r="J28" s="36">
        <f t="shared" si="27"/>
        <v>0</v>
      </c>
      <c r="K28" s="36">
        <f t="shared" si="27"/>
        <v>0</v>
      </c>
      <c r="L28" s="36">
        <f t="shared" si="27"/>
        <v>0</v>
      </c>
      <c r="M28" s="36">
        <f t="shared" si="27"/>
        <v>0</v>
      </c>
      <c r="N28" s="36">
        <f t="shared" si="27"/>
        <v>0</v>
      </c>
      <c r="O28" s="36">
        <f t="shared" si="27"/>
        <v>0</v>
      </c>
      <c r="P28" s="36">
        <f t="shared" si="27"/>
        <v>0</v>
      </c>
      <c r="Q28" s="36">
        <f t="shared" si="27"/>
        <v>0</v>
      </c>
      <c r="R28" s="36">
        <f t="shared" si="27"/>
        <v>0</v>
      </c>
      <c r="S28" s="36">
        <f t="shared" si="27"/>
        <v>0</v>
      </c>
      <c r="T28" s="36">
        <f t="shared" si="27"/>
        <v>0</v>
      </c>
      <c r="U28" s="61" t="e">
        <f>T28/$T$14</f>
        <v>#DIV/0!</v>
      </c>
    </row>
    <row r="29" spans="2:21" x14ac:dyDescent="0.25">
      <c r="B29" s="13" t="s">
        <v>20</v>
      </c>
      <c r="C29" s="46" t="s">
        <v>234</v>
      </c>
      <c r="D29" s="14">
        <f>SUM(D30:D32)</f>
        <v>0</v>
      </c>
      <c r="E29" s="14">
        <f t="shared" ref="E29:T29" si="28">SUM(E30:E32)</f>
        <v>0</v>
      </c>
      <c r="F29" s="14">
        <f t="shared" si="28"/>
        <v>0</v>
      </c>
      <c r="G29" s="14">
        <f t="shared" si="28"/>
        <v>0</v>
      </c>
      <c r="H29" s="14">
        <f t="shared" si="28"/>
        <v>0</v>
      </c>
      <c r="I29" s="14">
        <f t="shared" si="28"/>
        <v>0</v>
      </c>
      <c r="J29" s="14">
        <f t="shared" si="28"/>
        <v>0</v>
      </c>
      <c r="K29" s="14">
        <f t="shared" si="28"/>
        <v>0</v>
      </c>
      <c r="L29" s="14">
        <f t="shared" si="28"/>
        <v>0</v>
      </c>
      <c r="M29" s="14">
        <f t="shared" si="28"/>
        <v>0</v>
      </c>
      <c r="N29" s="14">
        <f t="shared" si="28"/>
        <v>0</v>
      </c>
      <c r="O29" s="14">
        <f t="shared" si="28"/>
        <v>0</v>
      </c>
      <c r="P29" s="14">
        <f t="shared" si="28"/>
        <v>0</v>
      </c>
      <c r="Q29" s="14">
        <f t="shared" si="28"/>
        <v>0</v>
      </c>
      <c r="R29" s="14">
        <f t="shared" si="28"/>
        <v>0</v>
      </c>
      <c r="S29" s="14">
        <f t="shared" si="28"/>
        <v>0</v>
      </c>
      <c r="T29" s="14">
        <f t="shared" si="28"/>
        <v>0</v>
      </c>
      <c r="U29" s="18" t="e">
        <f>T29/$T$14</f>
        <v>#DIV/0!</v>
      </c>
    </row>
    <row r="30" spans="2:21" x14ac:dyDescent="0.25">
      <c r="B30" s="71" t="s">
        <v>79</v>
      </c>
      <c r="C30" s="71" t="s">
        <v>176</v>
      </c>
      <c r="D30" s="110">
        <v>0</v>
      </c>
      <c r="E30" s="110">
        <v>0</v>
      </c>
      <c r="F30" s="110">
        <v>0</v>
      </c>
      <c r="G30" s="110">
        <v>0</v>
      </c>
      <c r="H30" s="110">
        <v>0</v>
      </c>
      <c r="I30" s="110">
        <v>0</v>
      </c>
      <c r="J30" s="110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1">
        <f t="shared" ref="P30:P32" si="29">SUM(D30:F30)</f>
        <v>0</v>
      </c>
      <c r="Q30" s="11">
        <f t="shared" ref="Q30:Q32" si="30">SUM(G30:I30)</f>
        <v>0</v>
      </c>
      <c r="R30" s="11">
        <f t="shared" ref="R30:R32" si="31">SUM(J30:L30)</f>
        <v>0</v>
      </c>
      <c r="S30" s="11">
        <f t="shared" ref="S30:S32" si="32">SUM(M30:O30)</f>
        <v>0</v>
      </c>
      <c r="T30" s="80">
        <f t="shared" ref="T30:T32" si="33">SUM(D30:O30)</f>
        <v>0</v>
      </c>
      <c r="U30" s="12"/>
    </row>
    <row r="31" spans="2:21" x14ac:dyDescent="0.25">
      <c r="B31" s="71" t="s">
        <v>21</v>
      </c>
      <c r="C31" s="71" t="s">
        <v>80</v>
      </c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1">
        <f t="shared" si="29"/>
        <v>0</v>
      </c>
      <c r="Q31" s="11">
        <f t="shared" si="30"/>
        <v>0</v>
      </c>
      <c r="R31" s="11">
        <f t="shared" si="31"/>
        <v>0</v>
      </c>
      <c r="S31" s="11">
        <f t="shared" si="32"/>
        <v>0</v>
      </c>
      <c r="T31" s="80">
        <f t="shared" si="33"/>
        <v>0</v>
      </c>
      <c r="U31" s="12"/>
    </row>
    <row r="32" spans="2:21" s="41" customFormat="1" x14ac:dyDescent="0.25">
      <c r="B32" s="71" t="s">
        <v>242</v>
      </c>
      <c r="C32" s="71" t="s">
        <v>241</v>
      </c>
      <c r="D32" s="110">
        <v>0</v>
      </c>
      <c r="E32" s="110">
        <v>0</v>
      </c>
      <c r="F32" s="110">
        <v>0</v>
      </c>
      <c r="G32" s="110">
        <v>0</v>
      </c>
      <c r="H32" s="110">
        <v>0</v>
      </c>
      <c r="I32" s="110">
        <v>0</v>
      </c>
      <c r="J32" s="110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1">
        <f t="shared" si="29"/>
        <v>0</v>
      </c>
      <c r="Q32" s="11">
        <f t="shared" si="30"/>
        <v>0</v>
      </c>
      <c r="R32" s="11">
        <f t="shared" si="31"/>
        <v>0</v>
      </c>
      <c r="S32" s="11">
        <f t="shared" si="32"/>
        <v>0</v>
      </c>
      <c r="T32" s="80">
        <f t="shared" si="33"/>
        <v>0</v>
      </c>
      <c r="U32" s="51"/>
    </row>
    <row r="33" spans="2:21" x14ac:dyDescent="0.25">
      <c r="B33" s="13" t="s">
        <v>22</v>
      </c>
      <c r="C33" s="46" t="s">
        <v>235</v>
      </c>
      <c r="D33" s="14">
        <f t="shared" ref="D33:T33" si="34">SUM(D34:D35)</f>
        <v>0</v>
      </c>
      <c r="E33" s="14">
        <f>SUM(E34:E35)</f>
        <v>0</v>
      </c>
      <c r="F33" s="14">
        <f t="shared" si="34"/>
        <v>0</v>
      </c>
      <c r="G33" s="14">
        <f t="shared" si="34"/>
        <v>0</v>
      </c>
      <c r="H33" s="14">
        <f t="shared" si="34"/>
        <v>0</v>
      </c>
      <c r="I33" s="14">
        <f t="shared" si="34"/>
        <v>0</v>
      </c>
      <c r="J33" s="14">
        <f t="shared" si="34"/>
        <v>0</v>
      </c>
      <c r="K33" s="14">
        <f t="shared" si="34"/>
        <v>0</v>
      </c>
      <c r="L33" s="14">
        <f t="shared" si="34"/>
        <v>0</v>
      </c>
      <c r="M33" s="14">
        <f t="shared" si="34"/>
        <v>0</v>
      </c>
      <c r="N33" s="14">
        <f t="shared" si="34"/>
        <v>0</v>
      </c>
      <c r="O33" s="14">
        <f t="shared" si="34"/>
        <v>0</v>
      </c>
      <c r="P33" s="14">
        <f t="shared" si="34"/>
        <v>0</v>
      </c>
      <c r="Q33" s="14">
        <f t="shared" si="34"/>
        <v>0</v>
      </c>
      <c r="R33" s="14">
        <f t="shared" si="34"/>
        <v>0</v>
      </c>
      <c r="S33" s="14">
        <f t="shared" si="34"/>
        <v>0</v>
      </c>
      <c r="T33" s="15">
        <f t="shared" si="34"/>
        <v>0</v>
      </c>
      <c r="U33" s="18" t="e">
        <f>T33/$T$14</f>
        <v>#DIV/0!</v>
      </c>
    </row>
    <row r="34" spans="2:21" x14ac:dyDescent="0.25">
      <c r="B34" s="71" t="s">
        <v>82</v>
      </c>
      <c r="C34" s="71" t="s">
        <v>175</v>
      </c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1">
        <f>SUM(D34:F34)</f>
        <v>0</v>
      </c>
      <c r="Q34" s="11">
        <f>SUM(G34:I34)</f>
        <v>0</v>
      </c>
      <c r="R34" s="11">
        <f>SUM(J34:L34)</f>
        <v>0</v>
      </c>
      <c r="S34" s="11">
        <f>SUM(M34:O34)</f>
        <v>0</v>
      </c>
      <c r="T34" s="80">
        <f>SUM(D34:O34)</f>
        <v>0</v>
      </c>
      <c r="U34" s="12"/>
    </row>
    <row r="35" spans="2:21" x14ac:dyDescent="0.25">
      <c r="B35" s="71" t="s">
        <v>83</v>
      </c>
      <c r="C35" s="71" t="s">
        <v>174</v>
      </c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1">
        <f>SUM(D35:F35)</f>
        <v>0</v>
      </c>
      <c r="Q35" s="11">
        <f>SUM(G35:I35)</f>
        <v>0</v>
      </c>
      <c r="R35" s="11">
        <f>SUM(J35:L35)</f>
        <v>0</v>
      </c>
      <c r="S35" s="11">
        <f>SUM(M35:O35)</f>
        <v>0</v>
      </c>
      <c r="T35" s="80">
        <f>SUM(D35:O35)</f>
        <v>0</v>
      </c>
      <c r="U35" s="12"/>
    </row>
    <row r="36" spans="2:21" x14ac:dyDescent="0.25">
      <c r="B36" s="13" t="s">
        <v>23</v>
      </c>
      <c r="C36" s="13" t="s">
        <v>84</v>
      </c>
      <c r="D36" s="14">
        <f t="shared" ref="D36:T36" si="35">SUM(D37:D38)</f>
        <v>0</v>
      </c>
      <c r="E36" s="14">
        <f t="shared" si="35"/>
        <v>0</v>
      </c>
      <c r="F36" s="14">
        <f t="shared" si="35"/>
        <v>0</v>
      </c>
      <c r="G36" s="14">
        <f t="shared" si="35"/>
        <v>0</v>
      </c>
      <c r="H36" s="14">
        <f t="shared" si="35"/>
        <v>0</v>
      </c>
      <c r="I36" s="14">
        <f t="shared" si="35"/>
        <v>0</v>
      </c>
      <c r="J36" s="14">
        <f t="shared" si="35"/>
        <v>0</v>
      </c>
      <c r="K36" s="14">
        <f t="shared" si="35"/>
        <v>0</v>
      </c>
      <c r="L36" s="14">
        <f t="shared" si="35"/>
        <v>0</v>
      </c>
      <c r="M36" s="14">
        <f t="shared" si="35"/>
        <v>0</v>
      </c>
      <c r="N36" s="14">
        <f t="shared" si="35"/>
        <v>0</v>
      </c>
      <c r="O36" s="14">
        <f t="shared" si="35"/>
        <v>0</v>
      </c>
      <c r="P36" s="14">
        <f t="shared" si="35"/>
        <v>0</v>
      </c>
      <c r="Q36" s="14">
        <f t="shared" si="35"/>
        <v>0</v>
      </c>
      <c r="R36" s="14">
        <f t="shared" si="35"/>
        <v>0</v>
      </c>
      <c r="S36" s="14">
        <f t="shared" si="35"/>
        <v>0</v>
      </c>
      <c r="T36" s="14">
        <f t="shared" si="35"/>
        <v>0</v>
      </c>
      <c r="U36" s="18" t="e">
        <f>T36/$T$14</f>
        <v>#DIV/0!</v>
      </c>
    </row>
    <row r="37" spans="2:21" x14ac:dyDescent="0.25">
      <c r="B37" s="71" t="s">
        <v>24</v>
      </c>
      <c r="C37" s="71" t="s">
        <v>85</v>
      </c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0</v>
      </c>
      <c r="N37" s="110">
        <v>0</v>
      </c>
      <c r="O37" s="110">
        <v>0</v>
      </c>
      <c r="P37" s="11">
        <f>SUM(D37:F37)</f>
        <v>0</v>
      </c>
      <c r="Q37" s="11">
        <f>SUM(G37:I37)</f>
        <v>0</v>
      </c>
      <c r="R37" s="11">
        <f>SUM(J37:L37)</f>
        <v>0</v>
      </c>
      <c r="S37" s="11">
        <f>SUM(M37:O37)</f>
        <v>0</v>
      </c>
      <c r="T37" s="80">
        <f>SUM(D37:O37)</f>
        <v>0</v>
      </c>
      <c r="U37" s="12"/>
    </row>
    <row r="38" spans="2:21" x14ac:dyDescent="0.25">
      <c r="B38" s="71" t="s">
        <v>25</v>
      </c>
      <c r="C38" s="71" t="s">
        <v>243</v>
      </c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10">
        <v>0</v>
      </c>
      <c r="O38" s="110">
        <v>0</v>
      </c>
      <c r="P38" s="11">
        <f>SUM(D38:F38)</f>
        <v>0</v>
      </c>
      <c r="Q38" s="11">
        <f>SUM(G38:I38)</f>
        <v>0</v>
      </c>
      <c r="R38" s="11">
        <f>SUM(J38:L38)</f>
        <v>0</v>
      </c>
      <c r="S38" s="11">
        <f>SUM(M38:O38)</f>
        <v>0</v>
      </c>
      <c r="T38" s="80">
        <f>SUM(D38:O38)</f>
        <v>0</v>
      </c>
      <c r="U38" s="12"/>
    </row>
    <row r="39" spans="2:21" x14ac:dyDescent="0.25">
      <c r="B39" s="13" t="s">
        <v>26</v>
      </c>
      <c r="C39" s="13" t="s">
        <v>90</v>
      </c>
      <c r="D39" s="14">
        <f t="shared" ref="D39:T39" si="36">SUM(D40:D44)</f>
        <v>0</v>
      </c>
      <c r="E39" s="14">
        <f t="shared" si="36"/>
        <v>0</v>
      </c>
      <c r="F39" s="14">
        <f t="shared" si="36"/>
        <v>0</v>
      </c>
      <c r="G39" s="14">
        <f t="shared" si="36"/>
        <v>0</v>
      </c>
      <c r="H39" s="14">
        <f t="shared" si="36"/>
        <v>0</v>
      </c>
      <c r="I39" s="14">
        <f t="shared" si="36"/>
        <v>0</v>
      </c>
      <c r="J39" s="14">
        <f t="shared" si="36"/>
        <v>0</v>
      </c>
      <c r="K39" s="14">
        <f t="shared" si="36"/>
        <v>0</v>
      </c>
      <c r="L39" s="14">
        <f t="shared" si="36"/>
        <v>0</v>
      </c>
      <c r="M39" s="14">
        <f t="shared" si="36"/>
        <v>0</v>
      </c>
      <c r="N39" s="14">
        <f t="shared" si="36"/>
        <v>0</v>
      </c>
      <c r="O39" s="14">
        <f t="shared" si="36"/>
        <v>0</v>
      </c>
      <c r="P39" s="14">
        <f t="shared" si="36"/>
        <v>0</v>
      </c>
      <c r="Q39" s="14">
        <f t="shared" si="36"/>
        <v>0</v>
      </c>
      <c r="R39" s="14">
        <f t="shared" si="36"/>
        <v>0</v>
      </c>
      <c r="S39" s="14">
        <f t="shared" si="36"/>
        <v>0</v>
      </c>
      <c r="T39" s="14">
        <f t="shared" si="36"/>
        <v>0</v>
      </c>
      <c r="U39" s="18" t="e">
        <f>T39/$T$14</f>
        <v>#DIV/0!</v>
      </c>
    </row>
    <row r="40" spans="2:21" x14ac:dyDescent="0.25">
      <c r="B40" s="71" t="s">
        <v>86</v>
      </c>
      <c r="C40" s="71" t="s">
        <v>173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7">
        <f>SUM(D40:F40)</f>
        <v>0</v>
      </c>
      <c r="Q40" s="17">
        <f>SUM(G40:I40)</f>
        <v>0</v>
      </c>
      <c r="R40" s="17">
        <f>SUM(J40:L40)</f>
        <v>0</v>
      </c>
      <c r="S40" s="17">
        <f>SUM(M40:O40)</f>
        <v>0</v>
      </c>
      <c r="T40" s="80">
        <f>SUM(D40:O40)</f>
        <v>0</v>
      </c>
      <c r="U40" s="12"/>
    </row>
    <row r="41" spans="2:21" x14ac:dyDescent="0.25">
      <c r="B41" s="71" t="s">
        <v>88</v>
      </c>
      <c r="C41" s="71" t="s">
        <v>172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7">
        <f>SUM(D41:F41)</f>
        <v>0</v>
      </c>
      <c r="Q41" s="17">
        <f>SUM(G41:I41)</f>
        <v>0</v>
      </c>
      <c r="R41" s="17">
        <f>SUM(J41:L41)</f>
        <v>0</v>
      </c>
      <c r="S41" s="17">
        <f>SUM(M41:O41)</f>
        <v>0</v>
      </c>
      <c r="T41" s="80">
        <f>SUM(D41:O41)</f>
        <v>0</v>
      </c>
      <c r="U41" s="12"/>
    </row>
    <row r="42" spans="2:21" x14ac:dyDescent="0.25">
      <c r="B42" s="71" t="s">
        <v>87</v>
      </c>
      <c r="C42" s="71" t="s">
        <v>171</v>
      </c>
      <c r="D42" s="110">
        <v>0</v>
      </c>
      <c r="E42" s="110">
        <v>0</v>
      </c>
      <c r="F42" s="110">
        <v>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7">
        <f>SUM(D42:F42)</f>
        <v>0</v>
      </c>
      <c r="Q42" s="17">
        <f>SUM(G42:I42)</f>
        <v>0</v>
      </c>
      <c r="R42" s="17">
        <f>SUM(J42:L42)</f>
        <v>0</v>
      </c>
      <c r="S42" s="17">
        <f>SUM(M42:O42)</f>
        <v>0</v>
      </c>
      <c r="T42" s="80">
        <f>SUM(D42:O42)</f>
        <v>0</v>
      </c>
      <c r="U42" s="12"/>
    </row>
    <row r="43" spans="2:21" x14ac:dyDescent="0.25">
      <c r="B43" s="71" t="s">
        <v>89</v>
      </c>
      <c r="C43" s="71" t="s">
        <v>170</v>
      </c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7">
        <f>SUM(D43:F43)</f>
        <v>0</v>
      </c>
      <c r="Q43" s="17">
        <f>SUM(G43:I43)</f>
        <v>0</v>
      </c>
      <c r="R43" s="17">
        <f>SUM(J43:L43)</f>
        <v>0</v>
      </c>
      <c r="S43" s="17">
        <f>SUM(M43:O43)</f>
        <v>0</v>
      </c>
      <c r="T43" s="80">
        <f>SUM(D43:O43)</f>
        <v>0</v>
      </c>
      <c r="U43" s="12"/>
    </row>
    <row r="44" spans="2:21" x14ac:dyDescent="0.25">
      <c r="B44" s="71" t="s">
        <v>27</v>
      </c>
      <c r="C44" s="71" t="s">
        <v>91</v>
      </c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7">
        <f>SUM(D44:F44)</f>
        <v>0</v>
      </c>
      <c r="Q44" s="17">
        <f>SUM(G44:I44)</f>
        <v>0</v>
      </c>
      <c r="R44" s="17">
        <f>SUM(J44:L44)</f>
        <v>0</v>
      </c>
      <c r="S44" s="17">
        <f>SUM(M44:O44)</f>
        <v>0</v>
      </c>
      <c r="T44" s="80">
        <f>SUM(D44:O44)</f>
        <v>0</v>
      </c>
      <c r="U44" s="12"/>
    </row>
    <row r="45" spans="2:21" x14ac:dyDescent="0.25">
      <c r="B45" s="13" t="s">
        <v>269</v>
      </c>
      <c r="C45" s="13" t="s">
        <v>28</v>
      </c>
      <c r="D45" s="14">
        <f t="shared" ref="D45:T45" si="37">SUM(D46:D47)</f>
        <v>0</v>
      </c>
      <c r="E45" s="14">
        <f t="shared" si="37"/>
        <v>0</v>
      </c>
      <c r="F45" s="14">
        <f t="shared" si="37"/>
        <v>0</v>
      </c>
      <c r="G45" s="14">
        <f t="shared" si="37"/>
        <v>0</v>
      </c>
      <c r="H45" s="14">
        <f t="shared" si="37"/>
        <v>0</v>
      </c>
      <c r="I45" s="14">
        <f t="shared" si="37"/>
        <v>0</v>
      </c>
      <c r="J45" s="14">
        <f t="shared" si="37"/>
        <v>0</v>
      </c>
      <c r="K45" s="14">
        <f t="shared" si="37"/>
        <v>0</v>
      </c>
      <c r="L45" s="14">
        <f t="shared" si="37"/>
        <v>0</v>
      </c>
      <c r="M45" s="14">
        <f t="shared" si="37"/>
        <v>0</v>
      </c>
      <c r="N45" s="14">
        <f t="shared" si="37"/>
        <v>0</v>
      </c>
      <c r="O45" s="14">
        <f t="shared" si="37"/>
        <v>0</v>
      </c>
      <c r="P45" s="14">
        <f t="shared" si="37"/>
        <v>0</v>
      </c>
      <c r="Q45" s="14">
        <f t="shared" si="37"/>
        <v>0</v>
      </c>
      <c r="R45" s="14">
        <f t="shared" si="37"/>
        <v>0</v>
      </c>
      <c r="S45" s="14">
        <f t="shared" si="37"/>
        <v>0</v>
      </c>
      <c r="T45" s="14">
        <f t="shared" si="37"/>
        <v>0</v>
      </c>
      <c r="U45" s="18" t="e">
        <f>T45/$T$14</f>
        <v>#DIV/0!</v>
      </c>
    </row>
    <row r="46" spans="2:21" x14ac:dyDescent="0.25">
      <c r="B46" s="112"/>
      <c r="C46" s="112"/>
      <c r="D46" s="110">
        <v>0</v>
      </c>
      <c r="E46" s="110">
        <v>0</v>
      </c>
      <c r="F46" s="110">
        <v>0</v>
      </c>
      <c r="G46" s="110">
        <v>0</v>
      </c>
      <c r="H46" s="110">
        <v>0</v>
      </c>
      <c r="I46" s="110">
        <v>0</v>
      </c>
      <c r="J46" s="110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7">
        <f>SUM(D46:F46)</f>
        <v>0</v>
      </c>
      <c r="Q46" s="17">
        <f>SUM(G46:I46)</f>
        <v>0</v>
      </c>
      <c r="R46" s="17">
        <f>SUM(J46:L46)</f>
        <v>0</v>
      </c>
      <c r="S46" s="17">
        <f>SUM(M46:O46)</f>
        <v>0</v>
      </c>
      <c r="T46" s="80">
        <f>SUM(D46:O46)</f>
        <v>0</v>
      </c>
      <c r="U46" s="12"/>
    </row>
    <row r="47" spans="2:21" x14ac:dyDescent="0.25">
      <c r="B47" s="112"/>
      <c r="C47" s="112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10">
        <v>0</v>
      </c>
      <c r="M47" s="110">
        <v>0</v>
      </c>
      <c r="N47" s="110">
        <v>0</v>
      </c>
      <c r="O47" s="110">
        <v>0</v>
      </c>
      <c r="P47" s="17">
        <f>SUM(D47:F47)</f>
        <v>0</v>
      </c>
      <c r="Q47" s="17">
        <f>SUM(G47:I47)</f>
        <v>0</v>
      </c>
      <c r="R47" s="17">
        <f>SUM(J47:L47)</f>
        <v>0</v>
      </c>
      <c r="S47" s="17">
        <f>SUM(M47:O47)</f>
        <v>0</v>
      </c>
      <c r="T47" s="80">
        <f>SUM(D47:O47)</f>
        <v>0</v>
      </c>
      <c r="U47" s="12"/>
    </row>
    <row r="48" spans="2:21" x14ac:dyDescent="0.25">
      <c r="B48" s="13" t="s">
        <v>270</v>
      </c>
      <c r="C48" s="13" t="s">
        <v>92</v>
      </c>
      <c r="D48" s="14">
        <f>SUM(D49:D60)</f>
        <v>0</v>
      </c>
      <c r="E48" s="14">
        <f t="shared" ref="E48:T48" si="38">SUM(E49:E60)</f>
        <v>0</v>
      </c>
      <c r="F48" s="14">
        <f t="shared" si="38"/>
        <v>0</v>
      </c>
      <c r="G48" s="14">
        <f t="shared" si="38"/>
        <v>0</v>
      </c>
      <c r="H48" s="14">
        <f t="shared" si="38"/>
        <v>0</v>
      </c>
      <c r="I48" s="14">
        <f t="shared" si="38"/>
        <v>0</v>
      </c>
      <c r="J48" s="14">
        <f t="shared" si="38"/>
        <v>0</v>
      </c>
      <c r="K48" s="14">
        <f t="shared" si="38"/>
        <v>0</v>
      </c>
      <c r="L48" s="14">
        <f t="shared" si="38"/>
        <v>0</v>
      </c>
      <c r="M48" s="14">
        <f t="shared" si="38"/>
        <v>0</v>
      </c>
      <c r="N48" s="14">
        <f t="shared" si="38"/>
        <v>0</v>
      </c>
      <c r="O48" s="14">
        <f t="shared" si="38"/>
        <v>0</v>
      </c>
      <c r="P48" s="14">
        <f t="shared" si="38"/>
        <v>0</v>
      </c>
      <c r="Q48" s="14">
        <f t="shared" si="38"/>
        <v>0</v>
      </c>
      <c r="R48" s="14">
        <f t="shared" si="38"/>
        <v>0</v>
      </c>
      <c r="S48" s="14">
        <f t="shared" si="38"/>
        <v>0</v>
      </c>
      <c r="T48" s="14">
        <f t="shared" si="38"/>
        <v>0</v>
      </c>
      <c r="U48" s="18" t="e">
        <f>T48/$T$14</f>
        <v>#DIV/0!</v>
      </c>
    </row>
    <row r="49" spans="2:21" x14ac:dyDescent="0.25">
      <c r="B49" s="71" t="s">
        <v>29</v>
      </c>
      <c r="C49" s="71" t="s">
        <v>93</v>
      </c>
      <c r="D49" s="110">
        <v>0</v>
      </c>
      <c r="E49" s="110">
        <v>0</v>
      </c>
      <c r="F49" s="110">
        <v>0</v>
      </c>
      <c r="G49" s="110">
        <v>0</v>
      </c>
      <c r="H49" s="110">
        <v>0</v>
      </c>
      <c r="I49" s="110">
        <v>0</v>
      </c>
      <c r="J49" s="110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7">
        <f>SUM(D49:F49)</f>
        <v>0</v>
      </c>
      <c r="Q49" s="17">
        <f t="shared" ref="Q49:Q60" si="39">SUM(G49:I49)</f>
        <v>0</v>
      </c>
      <c r="R49" s="17">
        <f t="shared" ref="R49:R60" si="40">SUM(J49:L49)</f>
        <v>0</v>
      </c>
      <c r="S49" s="17">
        <f t="shared" ref="S49:S60" si="41">SUM(M49:O49)</f>
        <v>0</v>
      </c>
      <c r="T49" s="80">
        <f t="shared" ref="T49:T60" si="42">SUM(D49:O49)</f>
        <v>0</v>
      </c>
      <c r="U49" s="12"/>
    </row>
    <row r="50" spans="2:21" x14ac:dyDescent="0.25">
      <c r="B50" s="71" t="s">
        <v>30</v>
      </c>
      <c r="C50" s="71" t="s">
        <v>94</v>
      </c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10">
        <v>0</v>
      </c>
      <c r="N50" s="110">
        <v>0</v>
      </c>
      <c r="O50" s="110">
        <v>0</v>
      </c>
      <c r="P50" s="17">
        <f t="shared" ref="P50:P60" si="43">SUM(D50:F50)</f>
        <v>0</v>
      </c>
      <c r="Q50" s="17">
        <f t="shared" si="39"/>
        <v>0</v>
      </c>
      <c r="R50" s="17">
        <f t="shared" si="40"/>
        <v>0</v>
      </c>
      <c r="S50" s="17">
        <f t="shared" si="41"/>
        <v>0</v>
      </c>
      <c r="T50" s="80">
        <f t="shared" si="42"/>
        <v>0</v>
      </c>
      <c r="U50" s="12"/>
    </row>
    <row r="51" spans="2:21" x14ac:dyDescent="0.25">
      <c r="B51" s="71" t="s">
        <v>168</v>
      </c>
      <c r="C51" s="71" t="s">
        <v>167</v>
      </c>
      <c r="D51" s="110">
        <v>0</v>
      </c>
      <c r="E51" s="110">
        <v>0</v>
      </c>
      <c r="F51" s="110">
        <v>0</v>
      </c>
      <c r="G51" s="110">
        <v>0</v>
      </c>
      <c r="H51" s="110">
        <v>0</v>
      </c>
      <c r="I51" s="110">
        <v>0</v>
      </c>
      <c r="J51" s="110">
        <v>0</v>
      </c>
      <c r="K51" s="110">
        <v>0</v>
      </c>
      <c r="L51" s="110">
        <v>0</v>
      </c>
      <c r="M51" s="110">
        <v>0</v>
      </c>
      <c r="N51" s="110">
        <v>0</v>
      </c>
      <c r="O51" s="110">
        <v>0</v>
      </c>
      <c r="P51" s="17">
        <f t="shared" si="43"/>
        <v>0</v>
      </c>
      <c r="Q51" s="17">
        <f t="shared" si="39"/>
        <v>0</v>
      </c>
      <c r="R51" s="17">
        <f t="shared" si="40"/>
        <v>0</v>
      </c>
      <c r="S51" s="17">
        <f t="shared" si="41"/>
        <v>0</v>
      </c>
      <c r="T51" s="80">
        <f t="shared" si="42"/>
        <v>0</v>
      </c>
      <c r="U51" s="12"/>
    </row>
    <row r="52" spans="2:21" x14ac:dyDescent="0.25">
      <c r="B52" s="71" t="s">
        <v>31</v>
      </c>
      <c r="C52" s="71" t="s">
        <v>95</v>
      </c>
      <c r="D52" s="110">
        <v>0</v>
      </c>
      <c r="E52" s="110">
        <v>0</v>
      </c>
      <c r="F52" s="110">
        <v>0</v>
      </c>
      <c r="G52" s="110">
        <v>0</v>
      </c>
      <c r="H52" s="110">
        <v>0</v>
      </c>
      <c r="I52" s="110">
        <v>0</v>
      </c>
      <c r="J52" s="110">
        <v>0</v>
      </c>
      <c r="K52" s="110">
        <v>0</v>
      </c>
      <c r="L52" s="110">
        <v>0</v>
      </c>
      <c r="M52" s="110">
        <v>0</v>
      </c>
      <c r="N52" s="110">
        <v>0</v>
      </c>
      <c r="O52" s="110">
        <v>0</v>
      </c>
      <c r="P52" s="17">
        <f t="shared" si="43"/>
        <v>0</v>
      </c>
      <c r="Q52" s="17">
        <f t="shared" si="39"/>
        <v>0</v>
      </c>
      <c r="R52" s="17">
        <f t="shared" si="40"/>
        <v>0</v>
      </c>
      <c r="S52" s="17">
        <f t="shared" si="41"/>
        <v>0</v>
      </c>
      <c r="T52" s="80">
        <f t="shared" si="42"/>
        <v>0</v>
      </c>
      <c r="U52" s="12"/>
    </row>
    <row r="53" spans="2:21" x14ac:dyDescent="0.25">
      <c r="B53" s="71" t="s">
        <v>32</v>
      </c>
      <c r="C53" s="71" t="s">
        <v>252</v>
      </c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7">
        <f t="shared" si="43"/>
        <v>0</v>
      </c>
      <c r="Q53" s="17">
        <f t="shared" si="39"/>
        <v>0</v>
      </c>
      <c r="R53" s="17">
        <f t="shared" si="40"/>
        <v>0</v>
      </c>
      <c r="S53" s="17">
        <f t="shared" si="41"/>
        <v>0</v>
      </c>
      <c r="T53" s="80">
        <f t="shared" si="42"/>
        <v>0</v>
      </c>
      <c r="U53" s="12"/>
    </row>
    <row r="54" spans="2:21" x14ac:dyDescent="0.25">
      <c r="B54" s="71" t="s">
        <v>169</v>
      </c>
      <c r="C54" s="71" t="s">
        <v>250</v>
      </c>
      <c r="D54" s="110">
        <v>0</v>
      </c>
      <c r="E54" s="110">
        <v>0</v>
      </c>
      <c r="F54" s="110">
        <v>0</v>
      </c>
      <c r="G54" s="110">
        <v>0</v>
      </c>
      <c r="H54" s="110">
        <v>0</v>
      </c>
      <c r="I54" s="110">
        <v>0</v>
      </c>
      <c r="J54" s="110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7">
        <f t="shared" si="43"/>
        <v>0</v>
      </c>
      <c r="Q54" s="17">
        <f t="shared" si="39"/>
        <v>0</v>
      </c>
      <c r="R54" s="17">
        <f t="shared" si="40"/>
        <v>0</v>
      </c>
      <c r="S54" s="17">
        <f t="shared" si="41"/>
        <v>0</v>
      </c>
      <c r="T54" s="80">
        <f t="shared" si="42"/>
        <v>0</v>
      </c>
      <c r="U54" s="12"/>
    </row>
    <row r="55" spans="2:21" x14ac:dyDescent="0.25">
      <c r="B55" s="71" t="s">
        <v>33</v>
      </c>
      <c r="C55" s="71" t="s">
        <v>97</v>
      </c>
      <c r="D55" s="110">
        <v>0</v>
      </c>
      <c r="E55" s="110">
        <v>0</v>
      </c>
      <c r="F55" s="110">
        <v>0</v>
      </c>
      <c r="G55" s="110">
        <v>0</v>
      </c>
      <c r="H55" s="110">
        <v>0</v>
      </c>
      <c r="I55" s="110">
        <v>0</v>
      </c>
      <c r="J55" s="110">
        <v>0</v>
      </c>
      <c r="K55" s="110">
        <v>0</v>
      </c>
      <c r="L55" s="110">
        <v>0</v>
      </c>
      <c r="M55" s="110">
        <v>0</v>
      </c>
      <c r="N55" s="110">
        <v>0</v>
      </c>
      <c r="O55" s="110">
        <v>0</v>
      </c>
      <c r="P55" s="17">
        <f t="shared" si="43"/>
        <v>0</v>
      </c>
      <c r="Q55" s="17">
        <f t="shared" si="39"/>
        <v>0</v>
      </c>
      <c r="R55" s="17">
        <f t="shared" si="40"/>
        <v>0</v>
      </c>
      <c r="S55" s="17">
        <f t="shared" si="41"/>
        <v>0</v>
      </c>
      <c r="T55" s="80">
        <f t="shared" si="42"/>
        <v>0</v>
      </c>
      <c r="U55" s="12"/>
    </row>
    <row r="56" spans="2:21" x14ac:dyDescent="0.25">
      <c r="B56" s="71" t="s">
        <v>319</v>
      </c>
      <c r="C56" s="71" t="s">
        <v>96</v>
      </c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7">
        <f t="shared" si="43"/>
        <v>0</v>
      </c>
      <c r="Q56" s="17">
        <f t="shared" si="39"/>
        <v>0</v>
      </c>
      <c r="R56" s="17">
        <f t="shared" si="40"/>
        <v>0</v>
      </c>
      <c r="S56" s="17">
        <f t="shared" si="41"/>
        <v>0</v>
      </c>
      <c r="T56" s="80">
        <f t="shared" si="42"/>
        <v>0</v>
      </c>
      <c r="U56" s="12"/>
    </row>
    <row r="57" spans="2:21" x14ac:dyDescent="0.25">
      <c r="B57" s="71" t="s">
        <v>98</v>
      </c>
      <c r="C57" s="71" t="s">
        <v>99</v>
      </c>
      <c r="D57" s="110">
        <v>0</v>
      </c>
      <c r="E57" s="110">
        <v>0</v>
      </c>
      <c r="F57" s="110">
        <v>0</v>
      </c>
      <c r="G57" s="110">
        <v>0</v>
      </c>
      <c r="H57" s="110">
        <v>0</v>
      </c>
      <c r="I57" s="110">
        <v>0</v>
      </c>
      <c r="J57" s="110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7">
        <f t="shared" si="43"/>
        <v>0</v>
      </c>
      <c r="Q57" s="17">
        <f t="shared" si="39"/>
        <v>0</v>
      </c>
      <c r="R57" s="17">
        <f t="shared" si="40"/>
        <v>0</v>
      </c>
      <c r="S57" s="17">
        <f t="shared" si="41"/>
        <v>0</v>
      </c>
      <c r="T57" s="80">
        <f t="shared" si="42"/>
        <v>0</v>
      </c>
      <c r="U57" s="12"/>
    </row>
    <row r="58" spans="2:21" s="41" customFormat="1" x14ac:dyDescent="0.25">
      <c r="B58" s="71" t="s">
        <v>100</v>
      </c>
      <c r="C58" s="71" t="s">
        <v>101</v>
      </c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7">
        <f t="shared" ref="P58" si="44">SUM(D58:F58)</f>
        <v>0</v>
      </c>
      <c r="Q58" s="17">
        <f t="shared" ref="Q58" si="45">SUM(G58:I58)</f>
        <v>0</v>
      </c>
      <c r="R58" s="17">
        <f t="shared" ref="R58" si="46">SUM(J58:L58)</f>
        <v>0</v>
      </c>
      <c r="S58" s="17">
        <f t="shared" ref="S58" si="47">SUM(M58:O58)</f>
        <v>0</v>
      </c>
      <c r="T58" s="80">
        <f t="shared" ref="T58" si="48">SUM(D58:O58)</f>
        <v>0</v>
      </c>
      <c r="U58" s="45"/>
    </row>
    <row r="59" spans="2:21" x14ac:dyDescent="0.25">
      <c r="B59" s="71" t="s">
        <v>102</v>
      </c>
      <c r="C59" s="71" t="s">
        <v>166</v>
      </c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10">
        <v>0</v>
      </c>
      <c r="N59" s="110">
        <v>0</v>
      </c>
      <c r="O59" s="110">
        <v>0</v>
      </c>
      <c r="P59" s="17">
        <f t="shared" si="43"/>
        <v>0</v>
      </c>
      <c r="Q59" s="17">
        <f t="shared" si="39"/>
        <v>0</v>
      </c>
      <c r="R59" s="17">
        <f t="shared" si="40"/>
        <v>0</v>
      </c>
      <c r="S59" s="17">
        <f t="shared" si="41"/>
        <v>0</v>
      </c>
      <c r="T59" s="80">
        <f t="shared" si="42"/>
        <v>0</v>
      </c>
      <c r="U59" s="12"/>
    </row>
    <row r="60" spans="2:21" x14ac:dyDescent="0.25">
      <c r="B60" s="71" t="s">
        <v>34</v>
      </c>
      <c r="C60" s="71" t="s">
        <v>103</v>
      </c>
      <c r="D60" s="110">
        <v>0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110">
        <v>0</v>
      </c>
      <c r="N60" s="110">
        <v>0</v>
      </c>
      <c r="O60" s="110">
        <v>0</v>
      </c>
      <c r="P60" s="17">
        <f t="shared" si="43"/>
        <v>0</v>
      </c>
      <c r="Q60" s="17">
        <f t="shared" si="39"/>
        <v>0</v>
      </c>
      <c r="R60" s="17">
        <f t="shared" si="40"/>
        <v>0</v>
      </c>
      <c r="S60" s="17">
        <f t="shared" si="41"/>
        <v>0</v>
      </c>
      <c r="T60" s="80">
        <f t="shared" si="42"/>
        <v>0</v>
      </c>
      <c r="U60" s="12"/>
    </row>
    <row r="61" spans="2:21" x14ac:dyDescent="0.25">
      <c r="B61" s="13" t="s">
        <v>35</v>
      </c>
      <c r="C61" s="13" t="s">
        <v>104</v>
      </c>
      <c r="D61" s="14">
        <f>SUM(D62:D68)</f>
        <v>0</v>
      </c>
      <c r="E61" s="14">
        <f t="shared" ref="E61:T61" si="49">SUM(E62:E68)</f>
        <v>0</v>
      </c>
      <c r="F61" s="14">
        <f t="shared" si="49"/>
        <v>0</v>
      </c>
      <c r="G61" s="14">
        <f t="shared" si="49"/>
        <v>0</v>
      </c>
      <c r="H61" s="14">
        <f t="shared" si="49"/>
        <v>0</v>
      </c>
      <c r="I61" s="14">
        <f t="shared" si="49"/>
        <v>0</v>
      </c>
      <c r="J61" s="14">
        <f t="shared" si="49"/>
        <v>0</v>
      </c>
      <c r="K61" s="14">
        <f t="shared" si="49"/>
        <v>0</v>
      </c>
      <c r="L61" s="14">
        <f t="shared" si="49"/>
        <v>0</v>
      </c>
      <c r="M61" s="14">
        <f t="shared" si="49"/>
        <v>0</v>
      </c>
      <c r="N61" s="14">
        <f t="shared" si="49"/>
        <v>0</v>
      </c>
      <c r="O61" s="14">
        <f t="shared" si="49"/>
        <v>0</v>
      </c>
      <c r="P61" s="14">
        <f t="shared" si="49"/>
        <v>0</v>
      </c>
      <c r="Q61" s="14">
        <f t="shared" si="49"/>
        <v>0</v>
      </c>
      <c r="R61" s="14">
        <f t="shared" si="49"/>
        <v>0</v>
      </c>
      <c r="S61" s="14">
        <f t="shared" si="49"/>
        <v>0</v>
      </c>
      <c r="T61" s="14">
        <f t="shared" si="49"/>
        <v>0</v>
      </c>
      <c r="U61" s="18" t="e">
        <f>T61/$T$14</f>
        <v>#DIV/0!</v>
      </c>
    </row>
    <row r="62" spans="2:21" x14ac:dyDescent="0.25">
      <c r="B62" s="71" t="s">
        <v>36</v>
      </c>
      <c r="C62" s="71" t="s">
        <v>105</v>
      </c>
      <c r="D62" s="110">
        <v>0</v>
      </c>
      <c r="E62" s="110">
        <v>0</v>
      </c>
      <c r="F62" s="110">
        <v>0</v>
      </c>
      <c r="G62" s="110">
        <v>0</v>
      </c>
      <c r="H62" s="110">
        <v>0</v>
      </c>
      <c r="I62" s="110">
        <v>0</v>
      </c>
      <c r="J62" s="110">
        <v>0</v>
      </c>
      <c r="K62" s="110">
        <v>0</v>
      </c>
      <c r="L62" s="110">
        <v>0</v>
      </c>
      <c r="M62" s="110">
        <v>0</v>
      </c>
      <c r="N62" s="110">
        <v>0</v>
      </c>
      <c r="O62" s="110">
        <v>0</v>
      </c>
      <c r="P62" s="17">
        <f>SUM(D62:F62)</f>
        <v>0</v>
      </c>
      <c r="Q62" s="17">
        <f>SUM(G62:I62)</f>
        <v>0</v>
      </c>
      <c r="R62" s="17">
        <f>SUM(J62:L62)</f>
        <v>0</v>
      </c>
      <c r="S62" s="17">
        <f>SUM(M62:O62)</f>
        <v>0</v>
      </c>
      <c r="T62" s="80">
        <f t="shared" ref="T62:T68" si="50">SUM(D62:O62)</f>
        <v>0</v>
      </c>
      <c r="U62" s="12"/>
    </row>
    <row r="63" spans="2:21" s="41" customFormat="1" x14ac:dyDescent="0.25">
      <c r="B63" s="71" t="s">
        <v>194</v>
      </c>
      <c r="C63" s="71" t="s">
        <v>195</v>
      </c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10">
        <v>0</v>
      </c>
      <c r="P63" s="17">
        <f>SUM(D63:F63)</f>
        <v>0</v>
      </c>
      <c r="Q63" s="17">
        <f>SUM(G63:I63)</f>
        <v>0</v>
      </c>
      <c r="R63" s="17">
        <f>SUM(J63:L63)</f>
        <v>0</v>
      </c>
      <c r="S63" s="17">
        <f>SUM(M63:O63)</f>
        <v>0</v>
      </c>
      <c r="T63" s="80">
        <f t="shared" si="50"/>
        <v>0</v>
      </c>
      <c r="U63" s="45"/>
    </row>
    <row r="64" spans="2:21" x14ac:dyDescent="0.25">
      <c r="B64" s="71" t="s">
        <v>106</v>
      </c>
      <c r="C64" s="71" t="s">
        <v>107</v>
      </c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7">
        <f t="shared" ref="P64:P68" si="51">SUM(D64:F64)</f>
        <v>0</v>
      </c>
      <c r="Q64" s="17">
        <f t="shared" ref="Q64:Q68" si="52">SUM(G64:I64)</f>
        <v>0</v>
      </c>
      <c r="R64" s="17">
        <f t="shared" ref="R64:R68" si="53">SUM(J64:L64)</f>
        <v>0</v>
      </c>
      <c r="S64" s="17">
        <f t="shared" ref="S64:S68" si="54">SUM(M64:O64)</f>
        <v>0</v>
      </c>
      <c r="T64" s="80">
        <f t="shared" si="50"/>
        <v>0</v>
      </c>
      <c r="U64" s="12"/>
    </row>
    <row r="65" spans="2:21" x14ac:dyDescent="0.25">
      <c r="B65" s="71" t="s">
        <v>165</v>
      </c>
      <c r="C65" s="71" t="s">
        <v>164</v>
      </c>
      <c r="D65" s="110">
        <v>0</v>
      </c>
      <c r="E65" s="110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10">
        <v>0</v>
      </c>
      <c r="P65" s="17">
        <f t="shared" si="51"/>
        <v>0</v>
      </c>
      <c r="Q65" s="17">
        <f t="shared" si="52"/>
        <v>0</v>
      </c>
      <c r="R65" s="17">
        <f t="shared" si="53"/>
        <v>0</v>
      </c>
      <c r="S65" s="17">
        <f t="shared" si="54"/>
        <v>0</v>
      </c>
      <c r="T65" s="80">
        <f t="shared" si="50"/>
        <v>0</v>
      </c>
      <c r="U65" s="12"/>
    </row>
    <row r="66" spans="2:21" x14ac:dyDescent="0.25">
      <c r="B66" s="71" t="s">
        <v>108</v>
      </c>
      <c r="C66" s="71" t="s">
        <v>163</v>
      </c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7">
        <f t="shared" si="51"/>
        <v>0</v>
      </c>
      <c r="Q66" s="17">
        <f t="shared" si="52"/>
        <v>0</v>
      </c>
      <c r="R66" s="17">
        <f t="shared" si="53"/>
        <v>0</v>
      </c>
      <c r="S66" s="17">
        <f t="shared" si="54"/>
        <v>0</v>
      </c>
      <c r="T66" s="80">
        <f t="shared" si="50"/>
        <v>0</v>
      </c>
      <c r="U66" s="12"/>
    </row>
    <row r="67" spans="2:21" x14ac:dyDescent="0.25">
      <c r="B67" s="71" t="s">
        <v>37</v>
      </c>
      <c r="C67" s="71" t="s">
        <v>109</v>
      </c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7">
        <f t="shared" si="51"/>
        <v>0</v>
      </c>
      <c r="Q67" s="17">
        <f t="shared" si="52"/>
        <v>0</v>
      </c>
      <c r="R67" s="17">
        <f t="shared" si="53"/>
        <v>0</v>
      </c>
      <c r="S67" s="17">
        <f t="shared" si="54"/>
        <v>0</v>
      </c>
      <c r="T67" s="80">
        <f t="shared" si="50"/>
        <v>0</v>
      </c>
      <c r="U67" s="12"/>
    </row>
    <row r="68" spans="2:21" x14ac:dyDescent="0.25">
      <c r="B68" s="71" t="s">
        <v>38</v>
      </c>
      <c r="C68" s="71" t="s">
        <v>110</v>
      </c>
      <c r="D68" s="110">
        <v>0</v>
      </c>
      <c r="E68" s="110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10">
        <v>0</v>
      </c>
      <c r="P68" s="17">
        <f t="shared" si="51"/>
        <v>0</v>
      </c>
      <c r="Q68" s="17">
        <f t="shared" si="52"/>
        <v>0</v>
      </c>
      <c r="R68" s="17">
        <f t="shared" si="53"/>
        <v>0</v>
      </c>
      <c r="S68" s="17">
        <f t="shared" si="54"/>
        <v>0</v>
      </c>
      <c r="T68" s="80">
        <f t="shared" si="50"/>
        <v>0</v>
      </c>
      <c r="U68" s="12"/>
    </row>
    <row r="69" spans="2:21" s="41" customFormat="1" x14ac:dyDescent="0.25">
      <c r="B69" s="46" t="s">
        <v>47</v>
      </c>
      <c r="C69" s="46" t="s">
        <v>177</v>
      </c>
      <c r="D69" s="14">
        <f t="shared" ref="D69:T69" si="55">SUM(D70:D78)</f>
        <v>0</v>
      </c>
      <c r="E69" s="14">
        <f t="shared" si="55"/>
        <v>0</v>
      </c>
      <c r="F69" s="14">
        <f t="shared" si="55"/>
        <v>0</v>
      </c>
      <c r="G69" s="14">
        <f t="shared" si="55"/>
        <v>0</v>
      </c>
      <c r="H69" s="14">
        <f t="shared" si="55"/>
        <v>0</v>
      </c>
      <c r="I69" s="14">
        <f t="shared" si="55"/>
        <v>0</v>
      </c>
      <c r="J69" s="14">
        <f t="shared" si="55"/>
        <v>0</v>
      </c>
      <c r="K69" s="14">
        <f t="shared" si="55"/>
        <v>0</v>
      </c>
      <c r="L69" s="14">
        <f t="shared" si="55"/>
        <v>0</v>
      </c>
      <c r="M69" s="14">
        <f t="shared" si="55"/>
        <v>0</v>
      </c>
      <c r="N69" s="14">
        <f t="shared" si="55"/>
        <v>0</v>
      </c>
      <c r="O69" s="14">
        <f t="shared" si="55"/>
        <v>0</v>
      </c>
      <c r="P69" s="14">
        <f t="shared" si="55"/>
        <v>0</v>
      </c>
      <c r="Q69" s="14">
        <f t="shared" si="55"/>
        <v>0</v>
      </c>
      <c r="R69" s="14">
        <f t="shared" si="55"/>
        <v>0</v>
      </c>
      <c r="S69" s="14">
        <f t="shared" si="55"/>
        <v>0</v>
      </c>
      <c r="T69" s="14">
        <f t="shared" si="55"/>
        <v>0</v>
      </c>
      <c r="U69" s="48" t="e">
        <f>T69/$T$14</f>
        <v>#DIV/0!</v>
      </c>
    </row>
    <row r="70" spans="2:21" s="41" customFormat="1" x14ac:dyDescent="0.25">
      <c r="B70" s="71" t="s">
        <v>151</v>
      </c>
      <c r="C70" s="71" t="s">
        <v>152</v>
      </c>
      <c r="D70" s="110">
        <v>0</v>
      </c>
      <c r="E70" s="110">
        <v>0</v>
      </c>
      <c r="F70" s="110">
        <v>0</v>
      </c>
      <c r="G70" s="110">
        <v>0</v>
      </c>
      <c r="H70" s="110">
        <v>0</v>
      </c>
      <c r="I70" s="110">
        <v>0</v>
      </c>
      <c r="J70" s="110">
        <v>0</v>
      </c>
      <c r="K70" s="110">
        <v>0</v>
      </c>
      <c r="L70" s="110">
        <v>0</v>
      </c>
      <c r="M70" s="110">
        <v>0</v>
      </c>
      <c r="N70" s="110">
        <v>0</v>
      </c>
      <c r="O70" s="110">
        <v>0</v>
      </c>
      <c r="P70" s="11">
        <f>SUM(D70:F70)</f>
        <v>0</v>
      </c>
      <c r="Q70" s="11">
        <f t="shared" ref="Q70:Q78" si="56">SUM(G70:I70)</f>
        <v>0</v>
      </c>
      <c r="R70" s="11">
        <f t="shared" ref="R70:R78" si="57">SUM(J70:L70)</f>
        <v>0</v>
      </c>
      <c r="S70" s="11">
        <f t="shared" ref="S70:S78" si="58">SUM(M70:O70)</f>
        <v>0</v>
      </c>
      <c r="T70" s="80">
        <f t="shared" ref="T70:T78" si="59">SUM(D70:O70)</f>
        <v>0</v>
      </c>
      <c r="U70" s="45"/>
    </row>
    <row r="71" spans="2:21" s="41" customFormat="1" x14ac:dyDescent="0.25">
      <c r="B71" s="71" t="s">
        <v>153</v>
      </c>
      <c r="C71" s="71" t="s">
        <v>154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10">
        <v>0</v>
      </c>
      <c r="P71" s="11">
        <f t="shared" ref="P71:P78" si="60">SUM(D71:F71)</f>
        <v>0</v>
      </c>
      <c r="Q71" s="11">
        <f t="shared" si="56"/>
        <v>0</v>
      </c>
      <c r="R71" s="11">
        <f t="shared" si="57"/>
        <v>0</v>
      </c>
      <c r="S71" s="11">
        <f t="shared" si="58"/>
        <v>0</v>
      </c>
      <c r="T71" s="80">
        <f t="shared" si="59"/>
        <v>0</v>
      </c>
      <c r="U71" s="45"/>
    </row>
    <row r="72" spans="2:21" s="41" customFormat="1" x14ac:dyDescent="0.25">
      <c r="B72" s="71" t="s">
        <v>155</v>
      </c>
      <c r="C72" s="71" t="s">
        <v>259</v>
      </c>
      <c r="D72" s="110">
        <v>0</v>
      </c>
      <c r="E72" s="110">
        <v>0</v>
      </c>
      <c r="F72" s="110">
        <v>0</v>
      </c>
      <c r="G72" s="110">
        <v>0</v>
      </c>
      <c r="H72" s="110">
        <v>0</v>
      </c>
      <c r="I72" s="110">
        <v>0</v>
      </c>
      <c r="J72" s="110">
        <v>0</v>
      </c>
      <c r="K72" s="110">
        <v>0</v>
      </c>
      <c r="L72" s="110">
        <v>0</v>
      </c>
      <c r="M72" s="110">
        <v>0</v>
      </c>
      <c r="N72" s="110">
        <v>0</v>
      </c>
      <c r="O72" s="110">
        <v>0</v>
      </c>
      <c r="P72" s="11">
        <f t="shared" si="60"/>
        <v>0</v>
      </c>
      <c r="Q72" s="11">
        <f t="shared" si="56"/>
        <v>0</v>
      </c>
      <c r="R72" s="11">
        <f t="shared" si="57"/>
        <v>0</v>
      </c>
      <c r="S72" s="11">
        <f t="shared" si="58"/>
        <v>0</v>
      </c>
      <c r="T72" s="80">
        <f t="shared" si="59"/>
        <v>0</v>
      </c>
      <c r="U72" s="45"/>
    </row>
    <row r="73" spans="2:21" s="41" customFormat="1" x14ac:dyDescent="0.25">
      <c r="B73" s="71" t="s">
        <v>156</v>
      </c>
      <c r="C73" s="71" t="s">
        <v>251</v>
      </c>
      <c r="D73" s="110">
        <v>0</v>
      </c>
      <c r="E73" s="110">
        <v>0</v>
      </c>
      <c r="F73" s="110">
        <v>0</v>
      </c>
      <c r="G73" s="110">
        <v>0</v>
      </c>
      <c r="H73" s="110">
        <v>0</v>
      </c>
      <c r="I73" s="110">
        <v>0</v>
      </c>
      <c r="J73" s="110">
        <v>0</v>
      </c>
      <c r="K73" s="110">
        <v>0</v>
      </c>
      <c r="L73" s="110">
        <v>0</v>
      </c>
      <c r="M73" s="110">
        <v>0</v>
      </c>
      <c r="N73" s="110">
        <v>0</v>
      </c>
      <c r="O73" s="110">
        <v>0</v>
      </c>
      <c r="P73" s="11">
        <f t="shared" si="60"/>
        <v>0</v>
      </c>
      <c r="Q73" s="11">
        <f t="shared" si="56"/>
        <v>0</v>
      </c>
      <c r="R73" s="11">
        <f t="shared" si="57"/>
        <v>0</v>
      </c>
      <c r="S73" s="11">
        <f t="shared" si="58"/>
        <v>0</v>
      </c>
      <c r="T73" s="80">
        <f t="shared" si="59"/>
        <v>0</v>
      </c>
      <c r="U73" s="45"/>
    </row>
    <row r="74" spans="2:21" s="41" customFormat="1" x14ac:dyDescent="0.25">
      <c r="B74" s="71" t="s">
        <v>157</v>
      </c>
      <c r="C74" s="71" t="s">
        <v>249</v>
      </c>
      <c r="D74" s="110">
        <v>0</v>
      </c>
      <c r="E74" s="110">
        <v>0</v>
      </c>
      <c r="F74" s="110">
        <v>0</v>
      </c>
      <c r="G74" s="110">
        <v>0</v>
      </c>
      <c r="H74" s="110">
        <v>0</v>
      </c>
      <c r="I74" s="110">
        <v>0</v>
      </c>
      <c r="J74" s="110">
        <v>0</v>
      </c>
      <c r="K74" s="110">
        <v>0</v>
      </c>
      <c r="L74" s="110">
        <v>0</v>
      </c>
      <c r="M74" s="110">
        <v>0</v>
      </c>
      <c r="N74" s="110">
        <v>0</v>
      </c>
      <c r="O74" s="110">
        <v>0</v>
      </c>
      <c r="P74" s="11">
        <f t="shared" si="60"/>
        <v>0</v>
      </c>
      <c r="Q74" s="11">
        <f t="shared" si="56"/>
        <v>0</v>
      </c>
      <c r="R74" s="11">
        <f t="shared" si="57"/>
        <v>0</v>
      </c>
      <c r="S74" s="11">
        <f t="shared" si="58"/>
        <v>0</v>
      </c>
      <c r="T74" s="80">
        <f t="shared" si="59"/>
        <v>0</v>
      </c>
      <c r="U74" s="45"/>
    </row>
    <row r="75" spans="2:21" s="41" customFormat="1" x14ac:dyDescent="0.25">
      <c r="B75" s="71" t="s">
        <v>48</v>
      </c>
      <c r="C75" s="71" t="s">
        <v>158</v>
      </c>
      <c r="D75" s="110">
        <v>0</v>
      </c>
      <c r="E75" s="110">
        <v>0</v>
      </c>
      <c r="F75" s="110">
        <v>0</v>
      </c>
      <c r="G75" s="110">
        <v>0</v>
      </c>
      <c r="H75" s="110">
        <v>0</v>
      </c>
      <c r="I75" s="110">
        <v>0</v>
      </c>
      <c r="J75" s="110">
        <v>0</v>
      </c>
      <c r="K75" s="110">
        <v>0</v>
      </c>
      <c r="L75" s="110">
        <v>0</v>
      </c>
      <c r="M75" s="110">
        <v>0</v>
      </c>
      <c r="N75" s="110">
        <v>0</v>
      </c>
      <c r="O75" s="110">
        <v>0</v>
      </c>
      <c r="P75" s="11">
        <f t="shared" si="60"/>
        <v>0</v>
      </c>
      <c r="Q75" s="11">
        <f t="shared" si="56"/>
        <v>0</v>
      </c>
      <c r="R75" s="11">
        <f t="shared" si="57"/>
        <v>0</v>
      </c>
      <c r="S75" s="11">
        <f t="shared" si="58"/>
        <v>0</v>
      </c>
      <c r="T75" s="80">
        <f t="shared" si="59"/>
        <v>0</v>
      </c>
      <c r="U75" s="45"/>
    </row>
    <row r="76" spans="2:21" s="41" customFormat="1" x14ac:dyDescent="0.25">
      <c r="B76" s="71" t="s">
        <v>49</v>
      </c>
      <c r="C76" s="71" t="s">
        <v>159</v>
      </c>
      <c r="D76" s="110">
        <v>0</v>
      </c>
      <c r="E76" s="110">
        <v>0</v>
      </c>
      <c r="F76" s="110">
        <v>0</v>
      </c>
      <c r="G76" s="110">
        <v>0</v>
      </c>
      <c r="H76" s="110">
        <v>0</v>
      </c>
      <c r="I76" s="110">
        <v>0</v>
      </c>
      <c r="J76" s="110">
        <v>0</v>
      </c>
      <c r="K76" s="110">
        <v>0</v>
      </c>
      <c r="L76" s="110">
        <v>0</v>
      </c>
      <c r="M76" s="110">
        <v>0</v>
      </c>
      <c r="N76" s="110">
        <v>0</v>
      </c>
      <c r="O76" s="110">
        <v>0</v>
      </c>
      <c r="P76" s="11">
        <f t="shared" si="60"/>
        <v>0</v>
      </c>
      <c r="Q76" s="11">
        <f t="shared" si="56"/>
        <v>0</v>
      </c>
      <c r="R76" s="11">
        <f t="shared" si="57"/>
        <v>0</v>
      </c>
      <c r="S76" s="11">
        <f t="shared" si="58"/>
        <v>0</v>
      </c>
      <c r="T76" s="80">
        <f t="shared" si="59"/>
        <v>0</v>
      </c>
      <c r="U76" s="45"/>
    </row>
    <row r="77" spans="2:21" s="41" customFormat="1" x14ac:dyDescent="0.25">
      <c r="B77" s="71" t="s">
        <v>160</v>
      </c>
      <c r="C77" s="71" t="s">
        <v>161</v>
      </c>
      <c r="D77" s="110">
        <v>0</v>
      </c>
      <c r="E77" s="110">
        <v>0</v>
      </c>
      <c r="F77" s="110">
        <v>0</v>
      </c>
      <c r="G77" s="110">
        <v>0</v>
      </c>
      <c r="H77" s="110">
        <v>0</v>
      </c>
      <c r="I77" s="110">
        <v>0</v>
      </c>
      <c r="J77" s="110">
        <v>0</v>
      </c>
      <c r="K77" s="110">
        <v>0</v>
      </c>
      <c r="L77" s="110">
        <v>0</v>
      </c>
      <c r="M77" s="110">
        <v>0</v>
      </c>
      <c r="N77" s="110">
        <v>0</v>
      </c>
      <c r="O77" s="110">
        <v>0</v>
      </c>
      <c r="P77" s="11">
        <f t="shared" si="60"/>
        <v>0</v>
      </c>
      <c r="Q77" s="11">
        <f t="shared" si="56"/>
        <v>0</v>
      </c>
      <c r="R77" s="11">
        <f t="shared" si="57"/>
        <v>0</v>
      </c>
      <c r="S77" s="11">
        <f t="shared" si="58"/>
        <v>0</v>
      </c>
      <c r="T77" s="80">
        <f t="shared" si="59"/>
        <v>0</v>
      </c>
      <c r="U77" s="45"/>
    </row>
    <row r="78" spans="2:21" s="41" customFormat="1" x14ac:dyDescent="0.25">
      <c r="B78" s="71" t="s">
        <v>244</v>
      </c>
      <c r="C78" s="71" t="s">
        <v>245</v>
      </c>
      <c r="D78" s="110">
        <v>0</v>
      </c>
      <c r="E78" s="110">
        <v>0</v>
      </c>
      <c r="F78" s="110">
        <v>0</v>
      </c>
      <c r="G78" s="110">
        <v>0</v>
      </c>
      <c r="H78" s="110">
        <v>0</v>
      </c>
      <c r="I78" s="110">
        <v>0</v>
      </c>
      <c r="J78" s="110">
        <v>0</v>
      </c>
      <c r="K78" s="110">
        <v>0</v>
      </c>
      <c r="L78" s="110">
        <v>0</v>
      </c>
      <c r="M78" s="110">
        <v>0</v>
      </c>
      <c r="N78" s="110">
        <v>0</v>
      </c>
      <c r="O78" s="110">
        <v>0</v>
      </c>
      <c r="P78" s="11">
        <f t="shared" si="60"/>
        <v>0</v>
      </c>
      <c r="Q78" s="11">
        <f t="shared" si="56"/>
        <v>0</v>
      </c>
      <c r="R78" s="11">
        <f t="shared" si="57"/>
        <v>0</v>
      </c>
      <c r="S78" s="11">
        <f t="shared" si="58"/>
        <v>0</v>
      </c>
      <c r="T78" s="80">
        <f t="shared" si="59"/>
        <v>0</v>
      </c>
      <c r="U78" s="45"/>
    </row>
    <row r="79" spans="2:21" s="41" customFormat="1" x14ac:dyDescent="0.25">
      <c r="B79" s="46" t="s">
        <v>50</v>
      </c>
      <c r="C79" s="46" t="s">
        <v>183</v>
      </c>
      <c r="D79" s="14">
        <f>SUM(D80:D87)</f>
        <v>0</v>
      </c>
      <c r="E79" s="14">
        <f t="shared" ref="E79:H79" si="61">SUM(E80:E87)</f>
        <v>0</v>
      </c>
      <c r="F79" s="14">
        <f t="shared" si="61"/>
        <v>0</v>
      </c>
      <c r="G79" s="14">
        <f t="shared" si="61"/>
        <v>0</v>
      </c>
      <c r="H79" s="14">
        <f t="shared" si="61"/>
        <v>0</v>
      </c>
      <c r="I79" s="14">
        <f t="shared" ref="I79" si="62">SUM(I80:I87)</f>
        <v>0</v>
      </c>
      <c r="J79" s="14">
        <f t="shared" ref="J79" si="63">SUM(J80:J87)</f>
        <v>0</v>
      </c>
      <c r="K79" s="14">
        <f t="shared" ref="K79:L79" si="64">SUM(K80:K87)</f>
        <v>0</v>
      </c>
      <c r="L79" s="14">
        <f t="shared" si="64"/>
        <v>0</v>
      </c>
      <c r="M79" s="14">
        <f t="shared" ref="M79" si="65">SUM(M80:M87)</f>
        <v>0</v>
      </c>
      <c r="N79" s="14">
        <f t="shared" ref="N79" si="66">SUM(N80:N87)</f>
        <v>0</v>
      </c>
      <c r="O79" s="14">
        <f t="shared" ref="O79:P79" si="67">SUM(O80:O87)</f>
        <v>0</v>
      </c>
      <c r="P79" s="14">
        <f t="shared" si="67"/>
        <v>0</v>
      </c>
      <c r="Q79" s="14">
        <f t="shared" ref="Q79" si="68">SUM(Q80:Q87)</f>
        <v>0</v>
      </c>
      <c r="R79" s="14">
        <f t="shared" ref="R79" si="69">SUM(R80:R87)</f>
        <v>0</v>
      </c>
      <c r="S79" s="14">
        <f t="shared" ref="S79:T79" si="70">SUM(S80:S87)</f>
        <v>0</v>
      </c>
      <c r="T79" s="14">
        <f t="shared" si="70"/>
        <v>0</v>
      </c>
      <c r="U79" s="48" t="e">
        <f>T79/$T$14</f>
        <v>#DIV/0!</v>
      </c>
    </row>
    <row r="80" spans="2:21" s="41" customFormat="1" x14ac:dyDescent="0.25">
      <c r="B80" s="71" t="s">
        <v>179</v>
      </c>
      <c r="C80" s="71" t="s">
        <v>180</v>
      </c>
      <c r="D80" s="110">
        <v>0</v>
      </c>
      <c r="E80" s="110">
        <v>0</v>
      </c>
      <c r="F80" s="110">
        <v>0</v>
      </c>
      <c r="G80" s="110">
        <v>0</v>
      </c>
      <c r="H80" s="110">
        <v>0</v>
      </c>
      <c r="I80" s="110">
        <v>0</v>
      </c>
      <c r="J80" s="110">
        <v>0</v>
      </c>
      <c r="K80" s="110">
        <v>0</v>
      </c>
      <c r="L80" s="110">
        <v>0</v>
      </c>
      <c r="M80" s="110">
        <v>0</v>
      </c>
      <c r="N80" s="110">
        <v>0</v>
      </c>
      <c r="O80" s="110">
        <v>0</v>
      </c>
      <c r="P80" s="17">
        <f>SUM(D80:F80)</f>
        <v>0</v>
      </c>
      <c r="Q80" s="17">
        <f t="shared" ref="Q80:Q87" si="71">SUM(G80:I80)</f>
        <v>0</v>
      </c>
      <c r="R80" s="17">
        <f t="shared" ref="R80:R87" si="72">SUM(J80:L80)</f>
        <v>0</v>
      </c>
      <c r="S80" s="17">
        <f t="shared" ref="S80:S87" si="73">SUM(M80:O80)</f>
        <v>0</v>
      </c>
      <c r="T80" s="81">
        <f t="shared" ref="T80:T87" si="74">SUM(D80:O80)</f>
        <v>0</v>
      </c>
      <c r="U80" s="45"/>
    </row>
    <row r="81" spans="2:21" s="41" customFormat="1" x14ac:dyDescent="0.25">
      <c r="B81" s="71" t="s">
        <v>51</v>
      </c>
      <c r="C81" s="71" t="s">
        <v>178</v>
      </c>
      <c r="D81" s="110">
        <v>0</v>
      </c>
      <c r="E81" s="110">
        <v>0</v>
      </c>
      <c r="F81" s="110">
        <v>0</v>
      </c>
      <c r="G81" s="110">
        <v>0</v>
      </c>
      <c r="H81" s="110">
        <v>0</v>
      </c>
      <c r="I81" s="110">
        <v>0</v>
      </c>
      <c r="J81" s="110">
        <v>0</v>
      </c>
      <c r="K81" s="110">
        <v>0</v>
      </c>
      <c r="L81" s="110">
        <v>0</v>
      </c>
      <c r="M81" s="110">
        <v>0</v>
      </c>
      <c r="N81" s="110">
        <v>0</v>
      </c>
      <c r="O81" s="110">
        <v>0</v>
      </c>
      <c r="P81" s="17">
        <f t="shared" ref="P81:P87" si="75">SUM(D81:F81)</f>
        <v>0</v>
      </c>
      <c r="Q81" s="17">
        <f t="shared" si="71"/>
        <v>0</v>
      </c>
      <c r="R81" s="17">
        <f t="shared" si="72"/>
        <v>0</v>
      </c>
      <c r="S81" s="17">
        <f t="shared" si="73"/>
        <v>0</v>
      </c>
      <c r="T81" s="81">
        <f t="shared" si="74"/>
        <v>0</v>
      </c>
      <c r="U81" s="45"/>
    </row>
    <row r="82" spans="2:21" s="41" customFormat="1" x14ac:dyDescent="0.25">
      <c r="B82" s="71" t="s">
        <v>181</v>
      </c>
      <c r="C82" s="71" t="s">
        <v>182</v>
      </c>
      <c r="D82" s="110">
        <v>0</v>
      </c>
      <c r="E82" s="110">
        <v>0</v>
      </c>
      <c r="F82" s="110">
        <v>0</v>
      </c>
      <c r="G82" s="110">
        <v>0</v>
      </c>
      <c r="H82" s="110">
        <v>0</v>
      </c>
      <c r="I82" s="110">
        <v>0</v>
      </c>
      <c r="J82" s="110">
        <v>0</v>
      </c>
      <c r="K82" s="110">
        <v>0</v>
      </c>
      <c r="L82" s="110">
        <v>0</v>
      </c>
      <c r="M82" s="110">
        <v>0</v>
      </c>
      <c r="N82" s="110">
        <v>0</v>
      </c>
      <c r="O82" s="110">
        <v>0</v>
      </c>
      <c r="P82" s="17">
        <f t="shared" si="75"/>
        <v>0</v>
      </c>
      <c r="Q82" s="17">
        <f t="shared" si="71"/>
        <v>0</v>
      </c>
      <c r="R82" s="17">
        <f t="shared" si="72"/>
        <v>0</v>
      </c>
      <c r="S82" s="17">
        <f t="shared" si="73"/>
        <v>0</v>
      </c>
      <c r="T82" s="81">
        <f t="shared" si="74"/>
        <v>0</v>
      </c>
      <c r="U82" s="45"/>
    </row>
    <row r="83" spans="2:21" s="41" customFormat="1" x14ac:dyDescent="0.25">
      <c r="B83" s="71" t="s">
        <v>184</v>
      </c>
      <c r="C83" s="71" t="s">
        <v>185</v>
      </c>
      <c r="D83" s="110">
        <v>0</v>
      </c>
      <c r="E83" s="110">
        <v>0</v>
      </c>
      <c r="F83" s="110">
        <v>0</v>
      </c>
      <c r="G83" s="110">
        <v>0</v>
      </c>
      <c r="H83" s="110">
        <v>0</v>
      </c>
      <c r="I83" s="110">
        <v>0</v>
      </c>
      <c r="J83" s="110">
        <v>0</v>
      </c>
      <c r="K83" s="110">
        <v>0</v>
      </c>
      <c r="L83" s="110">
        <v>0</v>
      </c>
      <c r="M83" s="110">
        <v>0</v>
      </c>
      <c r="N83" s="110">
        <v>0</v>
      </c>
      <c r="O83" s="110">
        <v>0</v>
      </c>
      <c r="P83" s="17">
        <f t="shared" si="75"/>
        <v>0</v>
      </c>
      <c r="Q83" s="17">
        <f t="shared" si="71"/>
        <v>0</v>
      </c>
      <c r="R83" s="17">
        <f t="shared" si="72"/>
        <v>0</v>
      </c>
      <c r="S83" s="17">
        <f t="shared" si="73"/>
        <v>0</v>
      </c>
      <c r="T83" s="81">
        <f t="shared" si="74"/>
        <v>0</v>
      </c>
      <c r="U83" s="45"/>
    </row>
    <row r="84" spans="2:21" s="41" customFormat="1" x14ac:dyDescent="0.25">
      <c r="B84" s="71" t="s">
        <v>186</v>
      </c>
      <c r="C84" s="71" t="s">
        <v>187</v>
      </c>
      <c r="D84" s="110">
        <v>0</v>
      </c>
      <c r="E84" s="110">
        <v>0</v>
      </c>
      <c r="F84" s="110">
        <v>0</v>
      </c>
      <c r="G84" s="110">
        <v>0</v>
      </c>
      <c r="H84" s="110">
        <v>0</v>
      </c>
      <c r="I84" s="110">
        <v>0</v>
      </c>
      <c r="J84" s="110">
        <v>0</v>
      </c>
      <c r="K84" s="110">
        <v>0</v>
      </c>
      <c r="L84" s="110">
        <v>0</v>
      </c>
      <c r="M84" s="110">
        <v>0</v>
      </c>
      <c r="N84" s="110">
        <v>0</v>
      </c>
      <c r="O84" s="110">
        <v>0</v>
      </c>
      <c r="P84" s="17">
        <f t="shared" si="75"/>
        <v>0</v>
      </c>
      <c r="Q84" s="17">
        <f t="shared" si="71"/>
        <v>0</v>
      </c>
      <c r="R84" s="17">
        <f t="shared" si="72"/>
        <v>0</v>
      </c>
      <c r="S84" s="17">
        <f t="shared" si="73"/>
        <v>0</v>
      </c>
      <c r="T84" s="81">
        <f t="shared" si="74"/>
        <v>0</v>
      </c>
      <c r="U84" s="45"/>
    </row>
    <row r="85" spans="2:21" s="41" customFormat="1" x14ac:dyDescent="0.25">
      <c r="B85" s="71" t="s">
        <v>52</v>
      </c>
      <c r="C85" s="71" t="s">
        <v>188</v>
      </c>
      <c r="D85" s="110">
        <v>0</v>
      </c>
      <c r="E85" s="110">
        <v>0</v>
      </c>
      <c r="F85" s="110">
        <v>0</v>
      </c>
      <c r="G85" s="110">
        <v>0</v>
      </c>
      <c r="H85" s="110">
        <v>0</v>
      </c>
      <c r="I85" s="110">
        <v>0</v>
      </c>
      <c r="J85" s="110">
        <v>0</v>
      </c>
      <c r="K85" s="110">
        <v>0</v>
      </c>
      <c r="L85" s="110">
        <v>0</v>
      </c>
      <c r="M85" s="110">
        <v>0</v>
      </c>
      <c r="N85" s="110">
        <v>0</v>
      </c>
      <c r="O85" s="110">
        <v>0</v>
      </c>
      <c r="P85" s="17">
        <f t="shared" si="75"/>
        <v>0</v>
      </c>
      <c r="Q85" s="17">
        <f t="shared" si="71"/>
        <v>0</v>
      </c>
      <c r="R85" s="17">
        <f t="shared" si="72"/>
        <v>0</v>
      </c>
      <c r="S85" s="17">
        <f t="shared" si="73"/>
        <v>0</v>
      </c>
      <c r="T85" s="81">
        <f t="shared" si="74"/>
        <v>0</v>
      </c>
      <c r="U85" s="45"/>
    </row>
    <row r="86" spans="2:21" s="41" customFormat="1" x14ac:dyDescent="0.25">
      <c r="B86" s="71" t="s">
        <v>189</v>
      </c>
      <c r="C86" s="71" t="s">
        <v>190</v>
      </c>
      <c r="D86" s="110">
        <v>0</v>
      </c>
      <c r="E86" s="110">
        <v>0</v>
      </c>
      <c r="F86" s="110">
        <v>0</v>
      </c>
      <c r="G86" s="110">
        <v>0</v>
      </c>
      <c r="H86" s="110">
        <v>0</v>
      </c>
      <c r="I86" s="110">
        <v>0</v>
      </c>
      <c r="J86" s="110">
        <v>0</v>
      </c>
      <c r="K86" s="110">
        <v>0</v>
      </c>
      <c r="L86" s="110">
        <v>0</v>
      </c>
      <c r="M86" s="110">
        <v>0</v>
      </c>
      <c r="N86" s="110">
        <v>0</v>
      </c>
      <c r="O86" s="110">
        <v>0</v>
      </c>
      <c r="P86" s="17">
        <f t="shared" si="75"/>
        <v>0</v>
      </c>
      <c r="Q86" s="17">
        <f t="shared" si="71"/>
        <v>0</v>
      </c>
      <c r="R86" s="17">
        <f t="shared" si="72"/>
        <v>0</v>
      </c>
      <c r="S86" s="17">
        <f t="shared" si="73"/>
        <v>0</v>
      </c>
      <c r="T86" s="81">
        <f t="shared" si="74"/>
        <v>0</v>
      </c>
      <c r="U86" s="45"/>
    </row>
    <row r="87" spans="2:21" s="41" customFormat="1" x14ac:dyDescent="0.25">
      <c r="B87" s="71" t="s">
        <v>53</v>
      </c>
      <c r="C87" s="71" t="s">
        <v>191</v>
      </c>
      <c r="D87" s="110">
        <v>0</v>
      </c>
      <c r="E87" s="110">
        <v>0</v>
      </c>
      <c r="F87" s="110">
        <v>0</v>
      </c>
      <c r="G87" s="110">
        <v>0</v>
      </c>
      <c r="H87" s="110">
        <v>0</v>
      </c>
      <c r="I87" s="110">
        <v>0</v>
      </c>
      <c r="J87" s="110">
        <v>0</v>
      </c>
      <c r="K87" s="110">
        <v>0</v>
      </c>
      <c r="L87" s="110">
        <v>0</v>
      </c>
      <c r="M87" s="110">
        <v>0</v>
      </c>
      <c r="N87" s="110">
        <v>0</v>
      </c>
      <c r="O87" s="110">
        <v>0</v>
      </c>
      <c r="P87" s="17">
        <f t="shared" si="75"/>
        <v>0</v>
      </c>
      <c r="Q87" s="17">
        <f t="shared" si="71"/>
        <v>0</v>
      </c>
      <c r="R87" s="17">
        <f t="shared" si="72"/>
        <v>0</v>
      </c>
      <c r="S87" s="17">
        <f t="shared" si="73"/>
        <v>0</v>
      </c>
      <c r="T87" s="81">
        <f t="shared" si="74"/>
        <v>0</v>
      </c>
      <c r="U87" s="45"/>
    </row>
    <row r="88" spans="2:21" s="41" customFormat="1" x14ac:dyDescent="0.25">
      <c r="B88" s="46" t="s">
        <v>206</v>
      </c>
      <c r="C88" s="46" t="s">
        <v>207</v>
      </c>
      <c r="D88" s="14">
        <f>SUM(D89:D95)</f>
        <v>0</v>
      </c>
      <c r="E88" s="14">
        <f t="shared" ref="E88:T88" si="76">SUM(E89:E95)</f>
        <v>0</v>
      </c>
      <c r="F88" s="14">
        <f t="shared" si="76"/>
        <v>0</v>
      </c>
      <c r="G88" s="14">
        <f t="shared" si="76"/>
        <v>0</v>
      </c>
      <c r="H88" s="14">
        <f t="shared" si="76"/>
        <v>0</v>
      </c>
      <c r="I88" s="14">
        <f t="shared" si="76"/>
        <v>0</v>
      </c>
      <c r="J88" s="14">
        <f t="shared" si="76"/>
        <v>0</v>
      </c>
      <c r="K88" s="14">
        <f t="shared" si="76"/>
        <v>0</v>
      </c>
      <c r="L88" s="14">
        <f t="shared" si="76"/>
        <v>0</v>
      </c>
      <c r="M88" s="14">
        <f t="shared" si="76"/>
        <v>0</v>
      </c>
      <c r="N88" s="14">
        <f t="shared" si="76"/>
        <v>0</v>
      </c>
      <c r="O88" s="14">
        <f t="shared" si="76"/>
        <v>0</v>
      </c>
      <c r="P88" s="14">
        <f t="shared" si="76"/>
        <v>0</v>
      </c>
      <c r="Q88" s="14">
        <f t="shared" si="76"/>
        <v>0</v>
      </c>
      <c r="R88" s="14">
        <f t="shared" si="76"/>
        <v>0</v>
      </c>
      <c r="S88" s="14">
        <f t="shared" si="76"/>
        <v>0</v>
      </c>
      <c r="T88" s="14">
        <f t="shared" si="76"/>
        <v>0</v>
      </c>
      <c r="U88" s="47" t="e">
        <f>T88/$T$14</f>
        <v>#DIV/0!</v>
      </c>
    </row>
    <row r="89" spans="2:21" s="41" customFormat="1" x14ac:dyDescent="0.25">
      <c r="B89" s="71" t="s">
        <v>202</v>
      </c>
      <c r="C89" s="71" t="s">
        <v>201</v>
      </c>
      <c r="D89" s="110">
        <v>0</v>
      </c>
      <c r="E89" s="110">
        <v>0</v>
      </c>
      <c r="F89" s="110">
        <v>0</v>
      </c>
      <c r="G89" s="110">
        <v>0</v>
      </c>
      <c r="H89" s="110">
        <v>0</v>
      </c>
      <c r="I89" s="110">
        <v>0</v>
      </c>
      <c r="J89" s="110">
        <v>0</v>
      </c>
      <c r="K89" s="110">
        <v>0</v>
      </c>
      <c r="L89" s="110">
        <v>0</v>
      </c>
      <c r="M89" s="110">
        <v>0</v>
      </c>
      <c r="N89" s="110">
        <v>0</v>
      </c>
      <c r="O89" s="110">
        <v>0</v>
      </c>
      <c r="P89" s="17">
        <f t="shared" ref="P89:P95" si="77">SUM(D89:F89)</f>
        <v>0</v>
      </c>
      <c r="Q89" s="17">
        <f t="shared" ref="Q89:Q95" si="78">SUM(G89:I89)</f>
        <v>0</v>
      </c>
      <c r="R89" s="17">
        <f t="shared" ref="R89:R95" si="79">SUM(J89:L89)</f>
        <v>0</v>
      </c>
      <c r="S89" s="17">
        <f t="shared" ref="S89:S95" si="80">SUM(M89:O89)</f>
        <v>0</v>
      </c>
      <c r="T89" s="80">
        <f t="shared" ref="T89:T95" si="81">SUM(D89:O89)</f>
        <v>0</v>
      </c>
      <c r="U89" s="45"/>
    </row>
    <row r="90" spans="2:21" s="41" customFormat="1" x14ac:dyDescent="0.25">
      <c r="B90" s="71" t="s">
        <v>192</v>
      </c>
      <c r="C90" s="71" t="s">
        <v>193</v>
      </c>
      <c r="D90" s="110">
        <v>0</v>
      </c>
      <c r="E90" s="110">
        <v>0</v>
      </c>
      <c r="F90" s="110">
        <v>0</v>
      </c>
      <c r="G90" s="110">
        <v>0</v>
      </c>
      <c r="H90" s="110">
        <v>0</v>
      </c>
      <c r="I90" s="110">
        <v>0</v>
      </c>
      <c r="J90" s="110">
        <v>0</v>
      </c>
      <c r="K90" s="110">
        <v>0</v>
      </c>
      <c r="L90" s="110">
        <v>0</v>
      </c>
      <c r="M90" s="110">
        <v>0</v>
      </c>
      <c r="N90" s="110">
        <v>0</v>
      </c>
      <c r="O90" s="110">
        <v>0</v>
      </c>
      <c r="P90" s="17">
        <f t="shared" si="77"/>
        <v>0</v>
      </c>
      <c r="Q90" s="17">
        <f t="shared" si="78"/>
        <v>0</v>
      </c>
      <c r="R90" s="17">
        <f t="shared" si="79"/>
        <v>0</v>
      </c>
      <c r="S90" s="17">
        <f t="shared" si="80"/>
        <v>0</v>
      </c>
      <c r="T90" s="80">
        <f t="shared" si="81"/>
        <v>0</v>
      </c>
      <c r="U90" s="45"/>
    </row>
    <row r="91" spans="2:21" s="41" customFormat="1" x14ac:dyDescent="0.25">
      <c r="B91" s="71" t="s">
        <v>196</v>
      </c>
      <c r="C91" s="71" t="s">
        <v>197</v>
      </c>
      <c r="D91" s="110">
        <v>0</v>
      </c>
      <c r="E91" s="110">
        <v>0</v>
      </c>
      <c r="F91" s="110">
        <v>0</v>
      </c>
      <c r="G91" s="110">
        <v>0</v>
      </c>
      <c r="H91" s="110">
        <v>0</v>
      </c>
      <c r="I91" s="110">
        <v>0</v>
      </c>
      <c r="J91" s="110">
        <v>0</v>
      </c>
      <c r="K91" s="110">
        <v>0</v>
      </c>
      <c r="L91" s="110">
        <v>0</v>
      </c>
      <c r="M91" s="110">
        <v>0</v>
      </c>
      <c r="N91" s="110">
        <v>0</v>
      </c>
      <c r="O91" s="110">
        <v>0</v>
      </c>
      <c r="P91" s="17">
        <f t="shared" si="77"/>
        <v>0</v>
      </c>
      <c r="Q91" s="17">
        <f t="shared" si="78"/>
        <v>0</v>
      </c>
      <c r="R91" s="17">
        <f t="shared" si="79"/>
        <v>0</v>
      </c>
      <c r="S91" s="17">
        <f t="shared" si="80"/>
        <v>0</v>
      </c>
      <c r="T91" s="80">
        <f t="shared" si="81"/>
        <v>0</v>
      </c>
      <c r="U91" s="45"/>
    </row>
    <row r="92" spans="2:21" s="41" customFormat="1" x14ac:dyDescent="0.25">
      <c r="B92" s="71" t="s">
        <v>54</v>
      </c>
      <c r="C92" s="71" t="s">
        <v>198</v>
      </c>
      <c r="D92" s="110">
        <v>0</v>
      </c>
      <c r="E92" s="110">
        <v>0</v>
      </c>
      <c r="F92" s="110">
        <v>0</v>
      </c>
      <c r="G92" s="110">
        <v>0</v>
      </c>
      <c r="H92" s="110">
        <v>0</v>
      </c>
      <c r="I92" s="110">
        <v>0</v>
      </c>
      <c r="J92" s="110">
        <v>0</v>
      </c>
      <c r="K92" s="110">
        <v>0</v>
      </c>
      <c r="L92" s="110">
        <v>0</v>
      </c>
      <c r="M92" s="110">
        <v>0</v>
      </c>
      <c r="N92" s="110">
        <v>0</v>
      </c>
      <c r="O92" s="110">
        <v>0</v>
      </c>
      <c r="P92" s="17">
        <f t="shared" si="77"/>
        <v>0</v>
      </c>
      <c r="Q92" s="17">
        <f t="shared" si="78"/>
        <v>0</v>
      </c>
      <c r="R92" s="17">
        <f t="shared" si="79"/>
        <v>0</v>
      </c>
      <c r="S92" s="17">
        <f t="shared" si="80"/>
        <v>0</v>
      </c>
      <c r="T92" s="80">
        <f t="shared" si="81"/>
        <v>0</v>
      </c>
      <c r="U92" s="45"/>
    </row>
    <row r="93" spans="2:21" s="41" customFormat="1" x14ac:dyDescent="0.25">
      <c r="B93" s="71" t="s">
        <v>203</v>
      </c>
      <c r="C93" s="71" t="s">
        <v>204</v>
      </c>
      <c r="D93" s="110">
        <v>0</v>
      </c>
      <c r="E93" s="110">
        <v>0</v>
      </c>
      <c r="F93" s="110">
        <v>0</v>
      </c>
      <c r="G93" s="110">
        <v>0</v>
      </c>
      <c r="H93" s="110">
        <v>0</v>
      </c>
      <c r="I93" s="110">
        <v>0</v>
      </c>
      <c r="J93" s="110">
        <v>0</v>
      </c>
      <c r="K93" s="110">
        <v>0</v>
      </c>
      <c r="L93" s="110">
        <v>0</v>
      </c>
      <c r="M93" s="110">
        <v>0</v>
      </c>
      <c r="N93" s="110">
        <v>0</v>
      </c>
      <c r="O93" s="110">
        <v>0</v>
      </c>
      <c r="P93" s="17">
        <f t="shared" si="77"/>
        <v>0</v>
      </c>
      <c r="Q93" s="17">
        <f t="shared" si="78"/>
        <v>0</v>
      </c>
      <c r="R93" s="17">
        <f t="shared" si="79"/>
        <v>0</v>
      </c>
      <c r="S93" s="17">
        <f t="shared" si="80"/>
        <v>0</v>
      </c>
      <c r="T93" s="80">
        <f t="shared" si="81"/>
        <v>0</v>
      </c>
      <c r="U93" s="45"/>
    </row>
    <row r="94" spans="2:21" s="41" customFormat="1" x14ac:dyDescent="0.25">
      <c r="B94" s="71" t="s">
        <v>199</v>
      </c>
      <c r="C94" s="71" t="s">
        <v>200</v>
      </c>
      <c r="D94" s="110">
        <v>0</v>
      </c>
      <c r="E94" s="110">
        <v>0</v>
      </c>
      <c r="F94" s="110">
        <v>0</v>
      </c>
      <c r="G94" s="110">
        <v>0</v>
      </c>
      <c r="H94" s="110">
        <v>0</v>
      </c>
      <c r="I94" s="110">
        <v>0</v>
      </c>
      <c r="J94" s="110">
        <v>0</v>
      </c>
      <c r="K94" s="110">
        <v>0</v>
      </c>
      <c r="L94" s="110">
        <v>0</v>
      </c>
      <c r="M94" s="110">
        <v>0</v>
      </c>
      <c r="N94" s="110">
        <v>0</v>
      </c>
      <c r="O94" s="110">
        <v>0</v>
      </c>
      <c r="P94" s="17">
        <f t="shared" si="77"/>
        <v>0</v>
      </c>
      <c r="Q94" s="17">
        <f t="shared" si="78"/>
        <v>0</v>
      </c>
      <c r="R94" s="17">
        <f t="shared" si="79"/>
        <v>0</v>
      </c>
      <c r="S94" s="17">
        <f t="shared" si="80"/>
        <v>0</v>
      </c>
      <c r="T94" s="80">
        <f t="shared" si="81"/>
        <v>0</v>
      </c>
      <c r="U94" s="45"/>
    </row>
    <row r="95" spans="2:21" s="41" customFormat="1" x14ac:dyDescent="0.25">
      <c r="B95" s="71" t="s">
        <v>271</v>
      </c>
      <c r="C95" s="71" t="s">
        <v>205</v>
      </c>
      <c r="D95" s="110">
        <v>0</v>
      </c>
      <c r="E95" s="110">
        <v>0</v>
      </c>
      <c r="F95" s="110">
        <v>0</v>
      </c>
      <c r="G95" s="110">
        <v>0</v>
      </c>
      <c r="H95" s="110">
        <v>0</v>
      </c>
      <c r="I95" s="110">
        <v>0</v>
      </c>
      <c r="J95" s="110">
        <v>0</v>
      </c>
      <c r="K95" s="110">
        <v>0</v>
      </c>
      <c r="L95" s="110">
        <v>0</v>
      </c>
      <c r="M95" s="110">
        <v>0</v>
      </c>
      <c r="N95" s="110">
        <v>0</v>
      </c>
      <c r="O95" s="110">
        <v>0</v>
      </c>
      <c r="P95" s="17">
        <f t="shared" si="77"/>
        <v>0</v>
      </c>
      <c r="Q95" s="17">
        <f t="shared" si="78"/>
        <v>0</v>
      </c>
      <c r="R95" s="17">
        <f t="shared" si="79"/>
        <v>0</v>
      </c>
      <c r="S95" s="17">
        <f t="shared" si="80"/>
        <v>0</v>
      </c>
      <c r="T95" s="80">
        <f t="shared" si="81"/>
        <v>0</v>
      </c>
      <c r="U95" s="45"/>
    </row>
    <row r="96" spans="2:21" s="41" customFormat="1" x14ac:dyDescent="0.25">
      <c r="B96" s="49" t="s">
        <v>61</v>
      </c>
      <c r="C96" s="49" t="s">
        <v>222</v>
      </c>
      <c r="D96" s="20">
        <f>SUM(D97:D100)</f>
        <v>0</v>
      </c>
      <c r="E96" s="20">
        <f t="shared" ref="E96:T96" si="82">SUM(E97:E100)</f>
        <v>0</v>
      </c>
      <c r="F96" s="20">
        <f t="shared" si="82"/>
        <v>0</v>
      </c>
      <c r="G96" s="20">
        <f t="shared" si="82"/>
        <v>0</v>
      </c>
      <c r="H96" s="20">
        <f t="shared" si="82"/>
        <v>0</v>
      </c>
      <c r="I96" s="20">
        <f t="shared" si="82"/>
        <v>0</v>
      </c>
      <c r="J96" s="20">
        <f t="shared" si="82"/>
        <v>0</v>
      </c>
      <c r="K96" s="20">
        <f t="shared" si="82"/>
        <v>0</v>
      </c>
      <c r="L96" s="20">
        <f t="shared" si="82"/>
        <v>0</v>
      </c>
      <c r="M96" s="20">
        <f t="shared" si="82"/>
        <v>0</v>
      </c>
      <c r="N96" s="20">
        <f t="shared" si="82"/>
        <v>0</v>
      </c>
      <c r="O96" s="20">
        <f t="shared" si="82"/>
        <v>0</v>
      </c>
      <c r="P96" s="20">
        <f t="shared" si="82"/>
        <v>0</v>
      </c>
      <c r="Q96" s="20">
        <f t="shared" si="82"/>
        <v>0</v>
      </c>
      <c r="R96" s="20">
        <f t="shared" si="82"/>
        <v>0</v>
      </c>
      <c r="S96" s="20">
        <f t="shared" si="82"/>
        <v>0</v>
      </c>
      <c r="T96" s="20">
        <f t="shared" si="82"/>
        <v>0</v>
      </c>
      <c r="U96" s="53" t="e">
        <f>T96/$T$14</f>
        <v>#DIV/0!</v>
      </c>
    </row>
    <row r="97" spans="2:21" s="41" customFormat="1" x14ac:dyDescent="0.25">
      <c r="B97" s="71" t="s">
        <v>223</v>
      </c>
      <c r="C97" s="71" t="s">
        <v>224</v>
      </c>
      <c r="D97" s="110">
        <v>0</v>
      </c>
      <c r="E97" s="110">
        <v>0</v>
      </c>
      <c r="F97" s="110">
        <v>0</v>
      </c>
      <c r="G97" s="110">
        <v>0</v>
      </c>
      <c r="H97" s="110">
        <v>0</v>
      </c>
      <c r="I97" s="110">
        <v>0</v>
      </c>
      <c r="J97" s="110">
        <v>0</v>
      </c>
      <c r="K97" s="110">
        <v>0</v>
      </c>
      <c r="L97" s="110">
        <v>0</v>
      </c>
      <c r="M97" s="110">
        <v>0</v>
      </c>
      <c r="N97" s="110">
        <v>0</v>
      </c>
      <c r="O97" s="110">
        <v>0</v>
      </c>
      <c r="P97" s="17">
        <f>SUM(D97:F97)</f>
        <v>0</v>
      </c>
      <c r="Q97" s="17">
        <f>SUM(G97:I97)</f>
        <v>0</v>
      </c>
      <c r="R97" s="17">
        <f>SUM(J97:L97)</f>
        <v>0</v>
      </c>
      <c r="S97" s="17">
        <f>SUM(M97:O97)</f>
        <v>0</v>
      </c>
      <c r="T97" s="80">
        <f>SUM(D97:O97)</f>
        <v>0</v>
      </c>
      <c r="U97" s="45"/>
    </row>
    <row r="98" spans="2:21" s="41" customFormat="1" x14ac:dyDescent="0.25">
      <c r="B98" s="71" t="s">
        <v>226</v>
      </c>
      <c r="C98" s="71" t="s">
        <v>225</v>
      </c>
      <c r="D98" s="110">
        <v>0</v>
      </c>
      <c r="E98" s="110">
        <v>0</v>
      </c>
      <c r="F98" s="110">
        <v>0</v>
      </c>
      <c r="G98" s="110">
        <v>0</v>
      </c>
      <c r="H98" s="110">
        <v>0</v>
      </c>
      <c r="I98" s="110">
        <v>0</v>
      </c>
      <c r="J98" s="110">
        <v>0</v>
      </c>
      <c r="K98" s="110">
        <v>0</v>
      </c>
      <c r="L98" s="110">
        <v>0</v>
      </c>
      <c r="M98" s="110">
        <v>0</v>
      </c>
      <c r="N98" s="110">
        <v>0</v>
      </c>
      <c r="O98" s="110">
        <v>0</v>
      </c>
      <c r="P98" s="17">
        <f>SUM(D98:F98)</f>
        <v>0</v>
      </c>
      <c r="Q98" s="17">
        <f>SUM(G98:I98)</f>
        <v>0</v>
      </c>
      <c r="R98" s="17">
        <f>SUM(J98:L98)</f>
        <v>0</v>
      </c>
      <c r="S98" s="17">
        <f>SUM(M98:O98)</f>
        <v>0</v>
      </c>
      <c r="T98" s="80">
        <f>SUM(D98:O98)</f>
        <v>0</v>
      </c>
      <c r="U98" s="45"/>
    </row>
    <row r="99" spans="2:21" s="41" customFormat="1" x14ac:dyDescent="0.25">
      <c r="B99" s="71" t="s">
        <v>228</v>
      </c>
      <c r="C99" s="71" t="s">
        <v>227</v>
      </c>
      <c r="D99" s="110">
        <v>0</v>
      </c>
      <c r="E99" s="110">
        <v>0</v>
      </c>
      <c r="F99" s="110">
        <v>0</v>
      </c>
      <c r="G99" s="110">
        <v>0</v>
      </c>
      <c r="H99" s="110">
        <v>0</v>
      </c>
      <c r="I99" s="110">
        <v>0</v>
      </c>
      <c r="J99" s="110">
        <v>0</v>
      </c>
      <c r="K99" s="110">
        <v>0</v>
      </c>
      <c r="L99" s="110">
        <v>0</v>
      </c>
      <c r="M99" s="110">
        <v>0</v>
      </c>
      <c r="N99" s="110">
        <v>0</v>
      </c>
      <c r="O99" s="110">
        <v>0</v>
      </c>
      <c r="P99" s="17">
        <f>SUM(D99:F99)</f>
        <v>0</v>
      </c>
      <c r="Q99" s="17">
        <f>SUM(G99:I99)</f>
        <v>0</v>
      </c>
      <c r="R99" s="17">
        <f>SUM(J99:L99)</f>
        <v>0</v>
      </c>
      <c r="S99" s="17">
        <f>SUM(M99:O99)</f>
        <v>0</v>
      </c>
      <c r="T99" s="80">
        <f>SUM(D99:O99)</f>
        <v>0</v>
      </c>
      <c r="U99" s="45"/>
    </row>
    <row r="100" spans="2:21" s="41" customFormat="1" x14ac:dyDescent="0.25">
      <c r="B100" s="71" t="s">
        <v>230</v>
      </c>
      <c r="C100" s="71" t="s">
        <v>229</v>
      </c>
      <c r="D100" s="110">
        <v>0</v>
      </c>
      <c r="E100" s="110">
        <v>0</v>
      </c>
      <c r="F100" s="110">
        <v>0</v>
      </c>
      <c r="G100" s="110">
        <v>0</v>
      </c>
      <c r="H100" s="110">
        <v>0</v>
      </c>
      <c r="I100" s="110">
        <v>0</v>
      </c>
      <c r="J100" s="110">
        <v>0</v>
      </c>
      <c r="K100" s="110">
        <v>0</v>
      </c>
      <c r="L100" s="110">
        <v>0</v>
      </c>
      <c r="M100" s="110">
        <v>0</v>
      </c>
      <c r="N100" s="110">
        <v>0</v>
      </c>
      <c r="O100" s="110">
        <v>0</v>
      </c>
      <c r="P100" s="17">
        <f>SUM(D100:F100)</f>
        <v>0</v>
      </c>
      <c r="Q100" s="17">
        <f>SUM(G100:I100)</f>
        <v>0</v>
      </c>
      <c r="R100" s="17">
        <f>SUM(J100:L100)</f>
        <v>0</v>
      </c>
      <c r="S100" s="17">
        <f>SUM(M100:O100)</f>
        <v>0</v>
      </c>
      <c r="T100" s="80">
        <f>SUM(D100:O100)</f>
        <v>0</v>
      </c>
      <c r="U100" s="45"/>
    </row>
    <row r="101" spans="2:21" s="41" customFormat="1" x14ac:dyDescent="0.25">
      <c r="B101" s="35" t="s">
        <v>58</v>
      </c>
      <c r="C101" s="35" t="s">
        <v>238</v>
      </c>
      <c r="D101" s="58">
        <f>SUM(D102,D107,D110)</f>
        <v>0</v>
      </c>
      <c r="E101" s="58">
        <f t="shared" ref="E101:T101" si="83">SUM(E102,E107,E110)</f>
        <v>0</v>
      </c>
      <c r="F101" s="58">
        <f t="shared" si="83"/>
        <v>0</v>
      </c>
      <c r="G101" s="58">
        <f t="shared" si="83"/>
        <v>0</v>
      </c>
      <c r="H101" s="58">
        <f t="shared" si="83"/>
        <v>0</v>
      </c>
      <c r="I101" s="58">
        <f t="shared" si="83"/>
        <v>0</v>
      </c>
      <c r="J101" s="58">
        <f t="shared" si="83"/>
        <v>0</v>
      </c>
      <c r="K101" s="58">
        <f t="shared" si="83"/>
        <v>0</v>
      </c>
      <c r="L101" s="58">
        <f t="shared" si="83"/>
        <v>0</v>
      </c>
      <c r="M101" s="58">
        <f t="shared" si="83"/>
        <v>0</v>
      </c>
      <c r="N101" s="58">
        <f t="shared" si="83"/>
        <v>0</v>
      </c>
      <c r="O101" s="58">
        <f t="shared" si="83"/>
        <v>0</v>
      </c>
      <c r="P101" s="58">
        <f t="shared" si="83"/>
        <v>0</v>
      </c>
      <c r="Q101" s="58">
        <f t="shared" si="83"/>
        <v>0</v>
      </c>
      <c r="R101" s="58">
        <f t="shared" si="83"/>
        <v>0</v>
      </c>
      <c r="S101" s="58">
        <f t="shared" si="83"/>
        <v>0</v>
      </c>
      <c r="T101" s="58">
        <f t="shared" si="83"/>
        <v>0</v>
      </c>
      <c r="U101" s="61" t="e">
        <f>T101/$T$14</f>
        <v>#DIV/0!</v>
      </c>
    </row>
    <row r="102" spans="2:21" s="41" customFormat="1" x14ac:dyDescent="0.25">
      <c r="B102" s="57" t="s">
        <v>236</v>
      </c>
      <c r="C102" s="62" t="s">
        <v>237</v>
      </c>
      <c r="D102" s="63">
        <f>SUM(D103:D106)</f>
        <v>0</v>
      </c>
      <c r="E102" s="63">
        <f t="shared" ref="E102:T102" si="84">SUM(E103:E106)</f>
        <v>0</v>
      </c>
      <c r="F102" s="63">
        <f t="shared" si="84"/>
        <v>0</v>
      </c>
      <c r="G102" s="63">
        <f t="shared" si="84"/>
        <v>0</v>
      </c>
      <c r="H102" s="63">
        <f t="shared" si="84"/>
        <v>0</v>
      </c>
      <c r="I102" s="63">
        <f t="shared" si="84"/>
        <v>0</v>
      </c>
      <c r="J102" s="63">
        <f t="shared" si="84"/>
        <v>0</v>
      </c>
      <c r="K102" s="63">
        <f t="shared" si="84"/>
        <v>0</v>
      </c>
      <c r="L102" s="63">
        <f t="shared" si="84"/>
        <v>0</v>
      </c>
      <c r="M102" s="63">
        <f t="shared" si="84"/>
        <v>0</v>
      </c>
      <c r="N102" s="63">
        <f t="shared" si="84"/>
        <v>0</v>
      </c>
      <c r="O102" s="63">
        <f t="shared" si="84"/>
        <v>0</v>
      </c>
      <c r="P102" s="63">
        <f t="shared" si="84"/>
        <v>0</v>
      </c>
      <c r="Q102" s="63">
        <f t="shared" si="84"/>
        <v>0</v>
      </c>
      <c r="R102" s="63">
        <f t="shared" si="84"/>
        <v>0</v>
      </c>
      <c r="S102" s="63">
        <f t="shared" si="84"/>
        <v>0</v>
      </c>
      <c r="T102" s="63">
        <f t="shared" si="84"/>
        <v>0</v>
      </c>
      <c r="U102" s="64" t="e">
        <f>T102/$T$14</f>
        <v>#DIV/0!</v>
      </c>
    </row>
    <row r="103" spans="2:21" s="41" customFormat="1" x14ac:dyDescent="0.25">
      <c r="B103" s="71" t="s">
        <v>276</v>
      </c>
      <c r="C103" s="74" t="s">
        <v>272</v>
      </c>
      <c r="D103" s="110">
        <v>0</v>
      </c>
      <c r="E103" s="110">
        <v>0</v>
      </c>
      <c r="F103" s="110">
        <v>0</v>
      </c>
      <c r="G103" s="110">
        <v>0</v>
      </c>
      <c r="H103" s="110">
        <v>0</v>
      </c>
      <c r="I103" s="110">
        <v>0</v>
      </c>
      <c r="J103" s="110">
        <v>0</v>
      </c>
      <c r="K103" s="110">
        <v>0</v>
      </c>
      <c r="L103" s="110">
        <v>0</v>
      </c>
      <c r="M103" s="110">
        <v>0</v>
      </c>
      <c r="N103" s="110">
        <v>0</v>
      </c>
      <c r="O103" s="110">
        <v>0</v>
      </c>
      <c r="P103" s="11">
        <f>SUM(D103:F103)</f>
        <v>0</v>
      </c>
      <c r="Q103" s="11">
        <f>SUM(G103:I103)</f>
        <v>0</v>
      </c>
      <c r="R103" s="11">
        <f>SUM(J103:L103)</f>
        <v>0</v>
      </c>
      <c r="S103" s="11">
        <f>SUM(M103:O103)</f>
        <v>0</v>
      </c>
      <c r="T103" s="82">
        <f>SUM(D103:O103)</f>
        <v>0</v>
      </c>
      <c r="U103" s="45"/>
    </row>
    <row r="104" spans="2:21" s="41" customFormat="1" x14ac:dyDescent="0.25">
      <c r="B104" s="71" t="s">
        <v>277</v>
      </c>
      <c r="C104" s="74" t="s">
        <v>273</v>
      </c>
      <c r="D104" s="110">
        <v>0</v>
      </c>
      <c r="E104" s="110">
        <v>0</v>
      </c>
      <c r="F104" s="110">
        <v>0</v>
      </c>
      <c r="G104" s="110">
        <v>0</v>
      </c>
      <c r="H104" s="110">
        <v>0</v>
      </c>
      <c r="I104" s="110">
        <v>0</v>
      </c>
      <c r="J104" s="110">
        <v>0</v>
      </c>
      <c r="K104" s="110">
        <v>0</v>
      </c>
      <c r="L104" s="110">
        <v>0</v>
      </c>
      <c r="M104" s="110">
        <v>0</v>
      </c>
      <c r="N104" s="110">
        <v>0</v>
      </c>
      <c r="O104" s="110">
        <v>0</v>
      </c>
      <c r="P104" s="11">
        <f t="shared" ref="P104:P106" si="85">SUM(D104:F104)</f>
        <v>0</v>
      </c>
      <c r="Q104" s="11">
        <f t="shared" ref="Q104:Q106" si="86">SUM(G104:I104)</f>
        <v>0</v>
      </c>
      <c r="R104" s="11">
        <f t="shared" ref="R104:R106" si="87">SUM(J104:L104)</f>
        <v>0</v>
      </c>
      <c r="S104" s="11">
        <f t="shared" ref="S104:S106" si="88">SUM(M104:O104)</f>
        <v>0</v>
      </c>
      <c r="T104" s="82">
        <f t="shared" ref="T104:T106" si="89">SUM(D104:O104)</f>
        <v>0</v>
      </c>
      <c r="U104" s="45"/>
    </row>
    <row r="105" spans="2:21" s="41" customFormat="1" x14ac:dyDescent="0.25">
      <c r="B105" s="71" t="s">
        <v>278</v>
      </c>
      <c r="C105" s="74" t="s">
        <v>274</v>
      </c>
      <c r="D105" s="110">
        <v>0</v>
      </c>
      <c r="E105" s="110">
        <v>0</v>
      </c>
      <c r="F105" s="110">
        <v>0</v>
      </c>
      <c r="G105" s="110">
        <v>0</v>
      </c>
      <c r="H105" s="110">
        <v>0</v>
      </c>
      <c r="I105" s="110">
        <v>0</v>
      </c>
      <c r="J105" s="110">
        <v>0</v>
      </c>
      <c r="K105" s="110">
        <v>0</v>
      </c>
      <c r="L105" s="110">
        <v>0</v>
      </c>
      <c r="M105" s="110">
        <v>0</v>
      </c>
      <c r="N105" s="110">
        <v>0</v>
      </c>
      <c r="O105" s="110">
        <v>0</v>
      </c>
      <c r="P105" s="11">
        <f t="shared" si="85"/>
        <v>0</v>
      </c>
      <c r="Q105" s="11">
        <f t="shared" si="86"/>
        <v>0</v>
      </c>
      <c r="R105" s="11">
        <f t="shared" si="87"/>
        <v>0</v>
      </c>
      <c r="S105" s="11">
        <f t="shared" si="88"/>
        <v>0</v>
      </c>
      <c r="T105" s="82">
        <f t="shared" si="89"/>
        <v>0</v>
      </c>
      <c r="U105" s="45"/>
    </row>
    <row r="106" spans="2:21" s="41" customFormat="1" x14ac:dyDescent="0.25">
      <c r="B106" s="71" t="s">
        <v>279</v>
      </c>
      <c r="C106" s="74" t="s">
        <v>275</v>
      </c>
      <c r="D106" s="110">
        <v>0</v>
      </c>
      <c r="E106" s="110">
        <v>0</v>
      </c>
      <c r="F106" s="110">
        <v>0</v>
      </c>
      <c r="G106" s="110">
        <v>0</v>
      </c>
      <c r="H106" s="110">
        <v>0</v>
      </c>
      <c r="I106" s="110">
        <v>0</v>
      </c>
      <c r="J106" s="110">
        <v>0</v>
      </c>
      <c r="K106" s="110">
        <v>0</v>
      </c>
      <c r="L106" s="110">
        <v>0</v>
      </c>
      <c r="M106" s="110">
        <v>0</v>
      </c>
      <c r="N106" s="110">
        <v>0</v>
      </c>
      <c r="O106" s="110">
        <v>0</v>
      </c>
      <c r="P106" s="11">
        <f t="shared" si="85"/>
        <v>0</v>
      </c>
      <c r="Q106" s="11">
        <f t="shared" si="86"/>
        <v>0</v>
      </c>
      <c r="R106" s="11">
        <f t="shared" si="87"/>
        <v>0</v>
      </c>
      <c r="S106" s="11">
        <f t="shared" si="88"/>
        <v>0</v>
      </c>
      <c r="T106" s="82">
        <f t="shared" si="89"/>
        <v>0</v>
      </c>
      <c r="U106" s="45"/>
    </row>
    <row r="107" spans="2:21" s="41" customFormat="1" x14ac:dyDescent="0.25">
      <c r="B107" s="49" t="s">
        <v>59</v>
      </c>
      <c r="C107" s="52" t="s">
        <v>211</v>
      </c>
      <c r="D107" s="22">
        <f>SUM(D108:D109)</f>
        <v>0</v>
      </c>
      <c r="E107" s="22">
        <f t="shared" ref="E107:T107" si="90">SUM(E108:E109)</f>
        <v>0</v>
      </c>
      <c r="F107" s="22">
        <f t="shared" si="90"/>
        <v>0</v>
      </c>
      <c r="G107" s="22">
        <f t="shared" si="90"/>
        <v>0</v>
      </c>
      <c r="H107" s="22">
        <f t="shared" si="90"/>
        <v>0</v>
      </c>
      <c r="I107" s="22">
        <f t="shared" si="90"/>
        <v>0</v>
      </c>
      <c r="J107" s="22">
        <f t="shared" si="90"/>
        <v>0</v>
      </c>
      <c r="K107" s="22">
        <f t="shared" si="90"/>
        <v>0</v>
      </c>
      <c r="L107" s="22">
        <f t="shared" si="90"/>
        <v>0</v>
      </c>
      <c r="M107" s="22">
        <f t="shared" si="90"/>
        <v>0</v>
      </c>
      <c r="N107" s="22">
        <f t="shared" si="90"/>
        <v>0</v>
      </c>
      <c r="O107" s="22">
        <f t="shared" si="90"/>
        <v>0</v>
      </c>
      <c r="P107" s="22">
        <f t="shared" si="90"/>
        <v>0</v>
      </c>
      <c r="Q107" s="22">
        <f t="shared" si="90"/>
        <v>0</v>
      </c>
      <c r="R107" s="22">
        <f t="shared" si="90"/>
        <v>0</v>
      </c>
      <c r="S107" s="22">
        <f t="shared" si="90"/>
        <v>0</v>
      </c>
      <c r="T107" s="22">
        <f t="shared" si="90"/>
        <v>0</v>
      </c>
      <c r="U107" s="47" t="e">
        <f>T107/$T$14</f>
        <v>#DIV/0!</v>
      </c>
    </row>
    <row r="108" spans="2:21" s="41" customFormat="1" x14ac:dyDescent="0.25">
      <c r="B108" s="71" t="s">
        <v>212</v>
      </c>
      <c r="C108" s="74" t="s">
        <v>213</v>
      </c>
      <c r="D108" s="110">
        <v>0</v>
      </c>
      <c r="E108" s="110">
        <v>0</v>
      </c>
      <c r="F108" s="110">
        <v>0</v>
      </c>
      <c r="G108" s="110">
        <v>0</v>
      </c>
      <c r="H108" s="110">
        <v>0</v>
      </c>
      <c r="I108" s="110">
        <v>0</v>
      </c>
      <c r="J108" s="110">
        <v>0</v>
      </c>
      <c r="K108" s="110">
        <v>0</v>
      </c>
      <c r="L108" s="110">
        <v>0</v>
      </c>
      <c r="M108" s="110">
        <v>0</v>
      </c>
      <c r="N108" s="110">
        <v>0</v>
      </c>
      <c r="O108" s="110">
        <v>0</v>
      </c>
      <c r="P108" s="23">
        <f>SUM(D108:F108)</f>
        <v>0</v>
      </c>
      <c r="Q108" s="23">
        <f>SUM(G108:I108)</f>
        <v>0</v>
      </c>
      <c r="R108" s="23">
        <f>SUM(J108:L108)</f>
        <v>0</v>
      </c>
      <c r="S108" s="23">
        <f>SUM(M108:O108)</f>
        <v>0</v>
      </c>
      <c r="T108" s="83">
        <f>SUM(D108:O108)</f>
        <v>0</v>
      </c>
      <c r="U108" s="45"/>
    </row>
    <row r="109" spans="2:21" s="41" customFormat="1" ht="30" x14ac:dyDescent="0.25">
      <c r="B109" s="116" t="s">
        <v>219</v>
      </c>
      <c r="C109" s="71" t="s">
        <v>218</v>
      </c>
      <c r="D109" s="110">
        <v>0</v>
      </c>
      <c r="E109" s="110">
        <v>0</v>
      </c>
      <c r="F109" s="110">
        <v>0</v>
      </c>
      <c r="G109" s="110">
        <v>0</v>
      </c>
      <c r="H109" s="110">
        <v>0</v>
      </c>
      <c r="I109" s="110">
        <v>0</v>
      </c>
      <c r="J109" s="110">
        <v>0</v>
      </c>
      <c r="K109" s="110">
        <v>0</v>
      </c>
      <c r="L109" s="110">
        <v>0</v>
      </c>
      <c r="M109" s="110">
        <v>0</v>
      </c>
      <c r="N109" s="110">
        <v>0</v>
      </c>
      <c r="O109" s="110">
        <v>0</v>
      </c>
      <c r="P109" s="23">
        <f>SUM(D109:F109)</f>
        <v>0</v>
      </c>
      <c r="Q109" s="23">
        <f>SUM(G109:I109)</f>
        <v>0</v>
      </c>
      <c r="R109" s="23">
        <f>SUM(J109:L109)</f>
        <v>0</v>
      </c>
      <c r="S109" s="23">
        <f>SUM(M109:O109)</f>
        <v>0</v>
      </c>
      <c r="T109" s="83">
        <f>SUM(D109:O109)</f>
        <v>0</v>
      </c>
      <c r="U109" s="45"/>
    </row>
    <row r="110" spans="2:21" s="41" customFormat="1" x14ac:dyDescent="0.25">
      <c r="B110" s="49" t="s">
        <v>214</v>
      </c>
      <c r="C110" s="52" t="s">
        <v>215</v>
      </c>
      <c r="D110" s="22">
        <f>SUM(D111:D112)</f>
        <v>0</v>
      </c>
      <c r="E110" s="22">
        <f t="shared" ref="E110:T110" si="91">SUM(E111:E112)</f>
        <v>0</v>
      </c>
      <c r="F110" s="22">
        <f t="shared" si="91"/>
        <v>0</v>
      </c>
      <c r="G110" s="22">
        <f t="shared" si="91"/>
        <v>0</v>
      </c>
      <c r="H110" s="22">
        <f t="shared" si="91"/>
        <v>0</v>
      </c>
      <c r="I110" s="22">
        <f t="shared" si="91"/>
        <v>0</v>
      </c>
      <c r="J110" s="22">
        <f t="shared" si="91"/>
        <v>0</v>
      </c>
      <c r="K110" s="22">
        <f t="shared" si="91"/>
        <v>0</v>
      </c>
      <c r="L110" s="22">
        <f t="shared" si="91"/>
        <v>0</v>
      </c>
      <c r="M110" s="22">
        <f t="shared" si="91"/>
        <v>0</v>
      </c>
      <c r="N110" s="22">
        <f t="shared" si="91"/>
        <v>0</v>
      </c>
      <c r="O110" s="22">
        <f t="shared" si="91"/>
        <v>0</v>
      </c>
      <c r="P110" s="22">
        <f t="shared" si="91"/>
        <v>0</v>
      </c>
      <c r="Q110" s="22">
        <f t="shared" si="91"/>
        <v>0</v>
      </c>
      <c r="R110" s="22">
        <f t="shared" si="91"/>
        <v>0</v>
      </c>
      <c r="S110" s="22">
        <f t="shared" si="91"/>
        <v>0</v>
      </c>
      <c r="T110" s="22">
        <f t="shared" si="91"/>
        <v>0</v>
      </c>
      <c r="U110" s="47" t="e">
        <f>T110/$T$14</f>
        <v>#DIV/0!</v>
      </c>
    </row>
    <row r="111" spans="2:21" s="41" customFormat="1" x14ac:dyDescent="0.25">
      <c r="B111" s="71" t="s">
        <v>216</v>
      </c>
      <c r="C111" s="71" t="s">
        <v>217</v>
      </c>
      <c r="D111" s="110">
        <v>0</v>
      </c>
      <c r="E111" s="110">
        <v>0</v>
      </c>
      <c r="F111" s="110">
        <v>0</v>
      </c>
      <c r="G111" s="110">
        <v>0</v>
      </c>
      <c r="H111" s="110">
        <v>0</v>
      </c>
      <c r="I111" s="110">
        <v>0</v>
      </c>
      <c r="J111" s="110">
        <v>0</v>
      </c>
      <c r="K111" s="110">
        <v>0</v>
      </c>
      <c r="L111" s="110">
        <v>0</v>
      </c>
      <c r="M111" s="110">
        <v>0</v>
      </c>
      <c r="N111" s="110">
        <v>0</v>
      </c>
      <c r="O111" s="110">
        <v>0</v>
      </c>
      <c r="P111" s="11">
        <f>SUM(D111:F111)</f>
        <v>0</v>
      </c>
      <c r="Q111" s="11">
        <f>SUM(G111:I111)</f>
        <v>0</v>
      </c>
      <c r="R111" s="11">
        <f>SUM(J111:L111)</f>
        <v>0</v>
      </c>
      <c r="S111" s="11">
        <f>SUM(M111:O111)</f>
        <v>0</v>
      </c>
      <c r="T111" s="82">
        <f>SUM(D111:O111)</f>
        <v>0</v>
      </c>
      <c r="U111" s="45"/>
    </row>
    <row r="112" spans="2:21" s="41" customFormat="1" x14ac:dyDescent="0.25">
      <c r="B112" s="71" t="s">
        <v>280</v>
      </c>
      <c r="C112" s="71" t="s">
        <v>220</v>
      </c>
      <c r="D112" s="110">
        <v>0</v>
      </c>
      <c r="E112" s="110">
        <v>0</v>
      </c>
      <c r="F112" s="110">
        <v>0</v>
      </c>
      <c r="G112" s="110">
        <v>0</v>
      </c>
      <c r="H112" s="110">
        <v>0</v>
      </c>
      <c r="I112" s="110">
        <v>0</v>
      </c>
      <c r="J112" s="110">
        <v>0</v>
      </c>
      <c r="K112" s="110">
        <v>0</v>
      </c>
      <c r="L112" s="110">
        <v>0</v>
      </c>
      <c r="M112" s="110">
        <v>0</v>
      </c>
      <c r="N112" s="110">
        <v>0</v>
      </c>
      <c r="O112" s="110">
        <v>0</v>
      </c>
      <c r="P112" s="11">
        <f>SUM(D112:F112)</f>
        <v>0</v>
      </c>
      <c r="Q112" s="11">
        <f>SUM(G112:I112)</f>
        <v>0</v>
      </c>
      <c r="R112" s="11">
        <f>SUM(J112:L112)</f>
        <v>0</v>
      </c>
      <c r="S112" s="11">
        <f>SUM(M112:O112)</f>
        <v>0</v>
      </c>
      <c r="T112" s="82">
        <f>SUM(D112:O112)</f>
        <v>0</v>
      </c>
      <c r="U112" s="45"/>
    </row>
    <row r="113" spans="2:21" s="41" customFormat="1" x14ac:dyDescent="0.25">
      <c r="B113" s="60" t="s">
        <v>253</v>
      </c>
      <c r="C113" s="60" t="s">
        <v>254</v>
      </c>
      <c r="D113" s="36">
        <f>SUM(D114,D118,D124)</f>
        <v>0</v>
      </c>
      <c r="E113" s="36">
        <f t="shared" ref="E113:T113" si="92">SUM(E114,E118,E124)</f>
        <v>0</v>
      </c>
      <c r="F113" s="36">
        <f t="shared" si="92"/>
        <v>0</v>
      </c>
      <c r="G113" s="36">
        <f t="shared" si="92"/>
        <v>0</v>
      </c>
      <c r="H113" s="36">
        <f t="shared" si="92"/>
        <v>0</v>
      </c>
      <c r="I113" s="36">
        <f t="shared" si="92"/>
        <v>0</v>
      </c>
      <c r="J113" s="36">
        <f t="shared" si="92"/>
        <v>0</v>
      </c>
      <c r="K113" s="36">
        <f t="shared" si="92"/>
        <v>0</v>
      </c>
      <c r="L113" s="36">
        <f t="shared" si="92"/>
        <v>0</v>
      </c>
      <c r="M113" s="36">
        <f t="shared" si="92"/>
        <v>0</v>
      </c>
      <c r="N113" s="36">
        <f t="shared" si="92"/>
        <v>0</v>
      </c>
      <c r="O113" s="36">
        <f t="shared" si="92"/>
        <v>0</v>
      </c>
      <c r="P113" s="36">
        <f t="shared" si="92"/>
        <v>0</v>
      </c>
      <c r="Q113" s="36">
        <f t="shared" si="92"/>
        <v>0</v>
      </c>
      <c r="R113" s="36">
        <f t="shared" si="92"/>
        <v>0</v>
      </c>
      <c r="S113" s="36">
        <f t="shared" si="92"/>
        <v>0</v>
      </c>
      <c r="T113" s="36">
        <f t="shared" si="92"/>
        <v>0</v>
      </c>
      <c r="U113" s="59" t="e">
        <f>T113/$T$14</f>
        <v>#DIV/0!</v>
      </c>
    </row>
    <row r="114" spans="2:21" x14ac:dyDescent="0.25">
      <c r="B114" s="57" t="s">
        <v>43</v>
      </c>
      <c r="C114" s="57" t="s">
        <v>131</v>
      </c>
      <c r="D114" s="66">
        <f t="shared" ref="D114:T114" si="93">SUM(D115:D117)</f>
        <v>0</v>
      </c>
      <c r="E114" s="66">
        <f t="shared" si="93"/>
        <v>0</v>
      </c>
      <c r="F114" s="66">
        <f t="shared" si="93"/>
        <v>0</v>
      </c>
      <c r="G114" s="66">
        <f t="shared" si="93"/>
        <v>0</v>
      </c>
      <c r="H114" s="66">
        <f t="shared" si="93"/>
        <v>0</v>
      </c>
      <c r="I114" s="66">
        <f t="shared" si="93"/>
        <v>0</v>
      </c>
      <c r="J114" s="66">
        <f t="shared" si="93"/>
        <v>0</v>
      </c>
      <c r="K114" s="66">
        <f t="shared" si="93"/>
        <v>0</v>
      </c>
      <c r="L114" s="66">
        <f t="shared" si="93"/>
        <v>0</v>
      </c>
      <c r="M114" s="66">
        <f t="shared" si="93"/>
        <v>0</v>
      </c>
      <c r="N114" s="66">
        <f t="shared" si="93"/>
        <v>0</v>
      </c>
      <c r="O114" s="66">
        <f t="shared" si="93"/>
        <v>0</v>
      </c>
      <c r="P114" s="66">
        <f t="shared" si="93"/>
        <v>0</v>
      </c>
      <c r="Q114" s="66">
        <f t="shared" si="93"/>
        <v>0</v>
      </c>
      <c r="R114" s="66">
        <f t="shared" si="93"/>
        <v>0</v>
      </c>
      <c r="S114" s="66">
        <f t="shared" si="93"/>
        <v>0</v>
      </c>
      <c r="T114" s="66">
        <f t="shared" si="93"/>
        <v>0</v>
      </c>
      <c r="U114" s="67" t="e">
        <f>T114/$T$14</f>
        <v>#DIV/0!</v>
      </c>
    </row>
    <row r="115" spans="2:21" x14ac:dyDescent="0.25">
      <c r="B115" s="71" t="s">
        <v>146</v>
      </c>
      <c r="C115" s="71" t="s">
        <v>147</v>
      </c>
      <c r="D115" s="110">
        <v>0</v>
      </c>
      <c r="E115" s="110">
        <v>0</v>
      </c>
      <c r="F115" s="110">
        <v>0</v>
      </c>
      <c r="G115" s="110">
        <v>0</v>
      </c>
      <c r="H115" s="110">
        <v>0</v>
      </c>
      <c r="I115" s="110">
        <v>0</v>
      </c>
      <c r="J115" s="110">
        <v>0</v>
      </c>
      <c r="K115" s="110">
        <v>0</v>
      </c>
      <c r="L115" s="110">
        <v>0</v>
      </c>
      <c r="M115" s="110">
        <v>0</v>
      </c>
      <c r="N115" s="110">
        <v>0</v>
      </c>
      <c r="O115" s="110">
        <v>0</v>
      </c>
      <c r="P115" s="17">
        <f>SUM(D115:F115)</f>
        <v>0</v>
      </c>
      <c r="Q115" s="17">
        <f>SUM(G115:I115)</f>
        <v>0</v>
      </c>
      <c r="R115" s="17">
        <f>SUM(J115:L115)</f>
        <v>0</v>
      </c>
      <c r="S115" s="17">
        <f>SUM(M115:O115)</f>
        <v>0</v>
      </c>
      <c r="T115" s="80">
        <f>SUM(D115:O115)</f>
        <v>0</v>
      </c>
      <c r="U115" s="12"/>
    </row>
    <row r="116" spans="2:21" x14ac:dyDescent="0.25">
      <c r="B116" s="71" t="s">
        <v>145</v>
      </c>
      <c r="C116" s="71" t="s">
        <v>148</v>
      </c>
      <c r="D116" s="110">
        <v>0</v>
      </c>
      <c r="E116" s="110">
        <v>0</v>
      </c>
      <c r="F116" s="110">
        <v>0</v>
      </c>
      <c r="G116" s="110">
        <v>0</v>
      </c>
      <c r="H116" s="110">
        <v>0</v>
      </c>
      <c r="I116" s="110">
        <v>0</v>
      </c>
      <c r="J116" s="110">
        <v>0</v>
      </c>
      <c r="K116" s="110">
        <v>0</v>
      </c>
      <c r="L116" s="110">
        <v>0</v>
      </c>
      <c r="M116" s="110">
        <v>0</v>
      </c>
      <c r="N116" s="110">
        <v>0</v>
      </c>
      <c r="O116" s="110">
        <v>0</v>
      </c>
      <c r="P116" s="17">
        <f>SUM(D116:F116)</f>
        <v>0</v>
      </c>
      <c r="Q116" s="17">
        <f>SUM(G116:I116)</f>
        <v>0</v>
      </c>
      <c r="R116" s="17">
        <f>SUM(J116:L116)</f>
        <v>0</v>
      </c>
      <c r="S116" s="17">
        <f>SUM(M116:O116)</f>
        <v>0</v>
      </c>
      <c r="T116" s="80">
        <f>SUM(D116:O116)</f>
        <v>0</v>
      </c>
      <c r="U116" s="12"/>
    </row>
    <row r="117" spans="2:21" x14ac:dyDescent="0.25">
      <c r="B117" s="71" t="s">
        <v>44</v>
      </c>
      <c r="C117" s="71" t="s">
        <v>130</v>
      </c>
      <c r="D117" s="110">
        <v>0</v>
      </c>
      <c r="E117" s="110">
        <v>0</v>
      </c>
      <c r="F117" s="110">
        <v>0</v>
      </c>
      <c r="G117" s="110">
        <v>0</v>
      </c>
      <c r="H117" s="110">
        <v>0</v>
      </c>
      <c r="I117" s="110">
        <v>0</v>
      </c>
      <c r="J117" s="110">
        <v>0</v>
      </c>
      <c r="K117" s="110">
        <v>0</v>
      </c>
      <c r="L117" s="110">
        <v>0</v>
      </c>
      <c r="M117" s="110">
        <v>0</v>
      </c>
      <c r="N117" s="110">
        <v>0</v>
      </c>
      <c r="O117" s="110">
        <v>0</v>
      </c>
      <c r="P117" s="17">
        <f>SUM(D117:F117)</f>
        <v>0</v>
      </c>
      <c r="Q117" s="17">
        <f>SUM(G117:I117)</f>
        <v>0</v>
      </c>
      <c r="R117" s="17">
        <f>SUM(J117:L117)</f>
        <v>0</v>
      </c>
      <c r="S117" s="17">
        <f>SUM(M117:O117)</f>
        <v>0</v>
      </c>
      <c r="T117" s="80">
        <f>SUM(D117:O117)</f>
        <v>0</v>
      </c>
      <c r="U117" s="12"/>
    </row>
    <row r="118" spans="2:21" x14ac:dyDescent="0.25">
      <c r="B118" s="13" t="s">
        <v>45</v>
      </c>
      <c r="C118" s="13" t="s">
        <v>132</v>
      </c>
      <c r="D118" s="14">
        <f>SUM(D119:D123)</f>
        <v>0</v>
      </c>
      <c r="E118" s="14">
        <f t="shared" ref="E118:T118" si="94">SUM(E119:E123)</f>
        <v>0</v>
      </c>
      <c r="F118" s="14">
        <f t="shared" si="94"/>
        <v>0</v>
      </c>
      <c r="G118" s="14">
        <f t="shared" si="94"/>
        <v>0</v>
      </c>
      <c r="H118" s="14">
        <f t="shared" si="94"/>
        <v>0</v>
      </c>
      <c r="I118" s="14">
        <f t="shared" si="94"/>
        <v>0</v>
      </c>
      <c r="J118" s="14">
        <f t="shared" si="94"/>
        <v>0</v>
      </c>
      <c r="K118" s="14">
        <f t="shared" si="94"/>
        <v>0</v>
      </c>
      <c r="L118" s="14">
        <f t="shared" si="94"/>
        <v>0</v>
      </c>
      <c r="M118" s="14">
        <f t="shared" si="94"/>
        <v>0</v>
      </c>
      <c r="N118" s="14">
        <f t="shared" si="94"/>
        <v>0</v>
      </c>
      <c r="O118" s="14">
        <f t="shared" si="94"/>
        <v>0</v>
      </c>
      <c r="P118" s="14">
        <f t="shared" si="94"/>
        <v>0</v>
      </c>
      <c r="Q118" s="14">
        <f t="shared" si="94"/>
        <v>0</v>
      </c>
      <c r="R118" s="14">
        <f t="shared" si="94"/>
        <v>0</v>
      </c>
      <c r="S118" s="14">
        <f t="shared" si="94"/>
        <v>0</v>
      </c>
      <c r="T118" s="14">
        <f t="shared" si="94"/>
        <v>0</v>
      </c>
      <c r="U118" s="18" t="e">
        <f>T118/$T$14</f>
        <v>#DIV/0!</v>
      </c>
    </row>
    <row r="119" spans="2:21" x14ac:dyDescent="0.25">
      <c r="B119" s="71" t="s">
        <v>133</v>
      </c>
      <c r="C119" s="71" t="s">
        <v>134</v>
      </c>
      <c r="D119" s="110">
        <v>0</v>
      </c>
      <c r="E119" s="110">
        <v>0</v>
      </c>
      <c r="F119" s="110">
        <v>0</v>
      </c>
      <c r="G119" s="110">
        <v>0</v>
      </c>
      <c r="H119" s="110">
        <v>0</v>
      </c>
      <c r="I119" s="110">
        <v>0</v>
      </c>
      <c r="J119" s="110">
        <v>0</v>
      </c>
      <c r="K119" s="110">
        <v>0</v>
      </c>
      <c r="L119" s="110">
        <v>0</v>
      </c>
      <c r="M119" s="110">
        <v>0</v>
      </c>
      <c r="N119" s="110">
        <v>0</v>
      </c>
      <c r="O119" s="110">
        <v>0</v>
      </c>
      <c r="P119" s="11">
        <f t="shared" ref="P119:P125" si="95">SUM(D119:F119)</f>
        <v>0</v>
      </c>
      <c r="Q119" s="11">
        <f t="shared" ref="Q119:Q126" si="96">SUM(G119:I119)</f>
        <v>0</v>
      </c>
      <c r="R119" s="11">
        <f t="shared" ref="R119:R123" si="97">SUM(J119:L119)</f>
        <v>0</v>
      </c>
      <c r="S119" s="11">
        <f t="shared" ref="S119:S126" si="98">SUM(M119:O119)</f>
        <v>0</v>
      </c>
      <c r="T119" s="80">
        <f t="shared" ref="T119:T126" si="99">SUM(D119:O119)</f>
        <v>0</v>
      </c>
      <c r="U119" s="12"/>
    </row>
    <row r="120" spans="2:21" x14ac:dyDescent="0.25">
      <c r="B120" s="71" t="s">
        <v>135</v>
      </c>
      <c r="C120" s="71" t="s">
        <v>136</v>
      </c>
      <c r="D120" s="110">
        <v>0</v>
      </c>
      <c r="E120" s="110">
        <v>0</v>
      </c>
      <c r="F120" s="110">
        <v>0</v>
      </c>
      <c r="G120" s="110">
        <v>0</v>
      </c>
      <c r="H120" s="110">
        <v>0</v>
      </c>
      <c r="I120" s="110">
        <v>0</v>
      </c>
      <c r="J120" s="110">
        <v>0</v>
      </c>
      <c r="K120" s="110">
        <v>0</v>
      </c>
      <c r="L120" s="110">
        <v>0</v>
      </c>
      <c r="M120" s="110">
        <v>0</v>
      </c>
      <c r="N120" s="110">
        <v>0</v>
      </c>
      <c r="O120" s="110">
        <v>0</v>
      </c>
      <c r="P120" s="11">
        <f t="shared" si="95"/>
        <v>0</v>
      </c>
      <c r="Q120" s="11">
        <f t="shared" si="96"/>
        <v>0</v>
      </c>
      <c r="R120" s="11">
        <f t="shared" si="97"/>
        <v>0</v>
      </c>
      <c r="S120" s="11">
        <f t="shared" si="98"/>
        <v>0</v>
      </c>
      <c r="T120" s="80">
        <f t="shared" si="99"/>
        <v>0</v>
      </c>
      <c r="U120" s="12"/>
    </row>
    <row r="121" spans="2:21" x14ac:dyDescent="0.25">
      <c r="B121" s="71" t="s">
        <v>137</v>
      </c>
      <c r="C121" s="71" t="s">
        <v>138</v>
      </c>
      <c r="D121" s="110">
        <v>0</v>
      </c>
      <c r="E121" s="110">
        <v>0</v>
      </c>
      <c r="F121" s="110">
        <v>0</v>
      </c>
      <c r="G121" s="110">
        <v>0</v>
      </c>
      <c r="H121" s="110">
        <v>0</v>
      </c>
      <c r="I121" s="110">
        <v>0</v>
      </c>
      <c r="J121" s="110">
        <v>0</v>
      </c>
      <c r="K121" s="110">
        <v>0</v>
      </c>
      <c r="L121" s="110">
        <v>0</v>
      </c>
      <c r="M121" s="110">
        <v>0</v>
      </c>
      <c r="N121" s="110">
        <v>0</v>
      </c>
      <c r="O121" s="110">
        <v>0</v>
      </c>
      <c r="P121" s="11">
        <f t="shared" si="95"/>
        <v>0</v>
      </c>
      <c r="Q121" s="11">
        <f t="shared" si="96"/>
        <v>0</v>
      </c>
      <c r="R121" s="11">
        <f t="shared" si="97"/>
        <v>0</v>
      </c>
      <c r="S121" s="11">
        <f t="shared" si="98"/>
        <v>0</v>
      </c>
      <c r="T121" s="80">
        <f t="shared" si="99"/>
        <v>0</v>
      </c>
      <c r="U121" s="12"/>
    </row>
    <row r="122" spans="2:21" x14ac:dyDescent="0.25">
      <c r="B122" s="71" t="s">
        <v>139</v>
      </c>
      <c r="C122" s="71" t="s">
        <v>140</v>
      </c>
      <c r="D122" s="110">
        <v>0</v>
      </c>
      <c r="E122" s="110">
        <v>0</v>
      </c>
      <c r="F122" s="110">
        <v>0</v>
      </c>
      <c r="G122" s="110">
        <v>0</v>
      </c>
      <c r="H122" s="110">
        <v>0</v>
      </c>
      <c r="I122" s="110">
        <v>0</v>
      </c>
      <c r="J122" s="110">
        <v>0</v>
      </c>
      <c r="K122" s="110">
        <v>0</v>
      </c>
      <c r="L122" s="110">
        <v>0</v>
      </c>
      <c r="M122" s="110">
        <v>0</v>
      </c>
      <c r="N122" s="110">
        <v>0</v>
      </c>
      <c r="O122" s="110">
        <v>0</v>
      </c>
      <c r="P122" s="11">
        <f t="shared" si="95"/>
        <v>0</v>
      </c>
      <c r="Q122" s="11">
        <f t="shared" si="96"/>
        <v>0</v>
      </c>
      <c r="R122" s="11">
        <f t="shared" si="97"/>
        <v>0</v>
      </c>
      <c r="S122" s="11">
        <f t="shared" si="98"/>
        <v>0</v>
      </c>
      <c r="T122" s="80">
        <f t="shared" si="99"/>
        <v>0</v>
      </c>
      <c r="U122" s="12"/>
    </row>
    <row r="123" spans="2:21" x14ac:dyDescent="0.25">
      <c r="B123" s="71" t="s">
        <v>141</v>
      </c>
      <c r="C123" s="71" t="s">
        <v>142</v>
      </c>
      <c r="D123" s="110">
        <v>0</v>
      </c>
      <c r="E123" s="110">
        <v>0</v>
      </c>
      <c r="F123" s="110">
        <v>0</v>
      </c>
      <c r="G123" s="110">
        <v>0</v>
      </c>
      <c r="H123" s="110">
        <v>0</v>
      </c>
      <c r="I123" s="110">
        <v>0</v>
      </c>
      <c r="J123" s="110">
        <v>0</v>
      </c>
      <c r="K123" s="110">
        <v>0</v>
      </c>
      <c r="L123" s="110">
        <v>0</v>
      </c>
      <c r="M123" s="110">
        <v>0</v>
      </c>
      <c r="N123" s="110">
        <v>0</v>
      </c>
      <c r="O123" s="110">
        <v>0</v>
      </c>
      <c r="P123" s="11">
        <f t="shared" si="95"/>
        <v>0</v>
      </c>
      <c r="Q123" s="11">
        <f t="shared" si="96"/>
        <v>0</v>
      </c>
      <c r="R123" s="11">
        <f t="shared" si="97"/>
        <v>0</v>
      </c>
      <c r="S123" s="11">
        <f t="shared" si="98"/>
        <v>0</v>
      </c>
      <c r="T123" s="80">
        <f t="shared" si="99"/>
        <v>0</v>
      </c>
      <c r="U123" s="12"/>
    </row>
    <row r="124" spans="2:21" x14ac:dyDescent="0.25">
      <c r="B124" s="19" t="s">
        <v>46</v>
      </c>
      <c r="C124" s="19" t="s">
        <v>143</v>
      </c>
      <c r="D124" s="20">
        <f>SUM(D125:D126)</f>
        <v>0</v>
      </c>
      <c r="E124" s="20">
        <f t="shared" ref="E124:T124" si="100">SUM(E125:E126)</f>
        <v>0</v>
      </c>
      <c r="F124" s="20">
        <f t="shared" si="100"/>
        <v>0</v>
      </c>
      <c r="G124" s="20">
        <f t="shared" si="100"/>
        <v>0</v>
      </c>
      <c r="H124" s="20">
        <f t="shared" si="100"/>
        <v>0</v>
      </c>
      <c r="I124" s="20">
        <f t="shared" si="100"/>
        <v>0</v>
      </c>
      <c r="J124" s="20">
        <f t="shared" si="100"/>
        <v>0</v>
      </c>
      <c r="K124" s="20">
        <f t="shared" si="100"/>
        <v>0</v>
      </c>
      <c r="L124" s="20">
        <f t="shared" si="100"/>
        <v>0</v>
      </c>
      <c r="M124" s="20">
        <f t="shared" si="100"/>
        <v>0</v>
      </c>
      <c r="N124" s="20">
        <f t="shared" si="100"/>
        <v>0</v>
      </c>
      <c r="O124" s="20">
        <f t="shared" si="100"/>
        <v>0</v>
      </c>
      <c r="P124" s="20">
        <f t="shared" si="100"/>
        <v>0</v>
      </c>
      <c r="Q124" s="20">
        <f t="shared" si="100"/>
        <v>0</v>
      </c>
      <c r="R124" s="20">
        <f t="shared" si="100"/>
        <v>0</v>
      </c>
      <c r="S124" s="20">
        <f t="shared" si="100"/>
        <v>0</v>
      </c>
      <c r="T124" s="20">
        <f t="shared" si="100"/>
        <v>0</v>
      </c>
      <c r="U124" s="18" t="e">
        <f>T124/$T$14</f>
        <v>#DIV/0!</v>
      </c>
    </row>
    <row r="125" spans="2:21" x14ac:dyDescent="0.25">
      <c r="B125" s="71" t="s">
        <v>144</v>
      </c>
      <c r="C125" s="71" t="s">
        <v>162</v>
      </c>
      <c r="D125" s="110">
        <v>0</v>
      </c>
      <c r="E125" s="110">
        <v>0</v>
      </c>
      <c r="F125" s="110">
        <v>0</v>
      </c>
      <c r="G125" s="110">
        <v>0</v>
      </c>
      <c r="H125" s="110">
        <v>0</v>
      </c>
      <c r="I125" s="110">
        <v>0</v>
      </c>
      <c r="J125" s="110">
        <v>0</v>
      </c>
      <c r="K125" s="110">
        <v>0</v>
      </c>
      <c r="L125" s="110">
        <v>0</v>
      </c>
      <c r="M125" s="110">
        <v>0</v>
      </c>
      <c r="N125" s="110">
        <v>0</v>
      </c>
      <c r="O125" s="110">
        <v>0</v>
      </c>
      <c r="P125" s="11">
        <f t="shared" si="95"/>
        <v>0</v>
      </c>
      <c r="Q125" s="11">
        <f t="shared" si="96"/>
        <v>0</v>
      </c>
      <c r="R125" s="11">
        <f>SUM(J125:L125)</f>
        <v>0</v>
      </c>
      <c r="S125" s="11">
        <f t="shared" si="98"/>
        <v>0</v>
      </c>
      <c r="T125" s="80">
        <f t="shared" si="99"/>
        <v>0</v>
      </c>
      <c r="U125" s="21"/>
    </row>
    <row r="126" spans="2:21" x14ac:dyDescent="0.25">
      <c r="B126" s="71" t="s">
        <v>149</v>
      </c>
      <c r="C126" s="71" t="s">
        <v>150</v>
      </c>
      <c r="D126" s="110">
        <v>0</v>
      </c>
      <c r="E126" s="110">
        <v>0</v>
      </c>
      <c r="F126" s="110">
        <v>0</v>
      </c>
      <c r="G126" s="110">
        <v>0</v>
      </c>
      <c r="H126" s="110">
        <v>0</v>
      </c>
      <c r="I126" s="110">
        <v>0</v>
      </c>
      <c r="J126" s="110">
        <v>0</v>
      </c>
      <c r="K126" s="110">
        <v>0</v>
      </c>
      <c r="L126" s="110">
        <v>0</v>
      </c>
      <c r="M126" s="110">
        <v>0</v>
      </c>
      <c r="N126" s="110">
        <v>0</v>
      </c>
      <c r="O126" s="110">
        <v>0</v>
      </c>
      <c r="P126" s="11">
        <f t="shared" ref="P126" si="101">SUM(D126:F126)</f>
        <v>0</v>
      </c>
      <c r="Q126" s="11">
        <f t="shared" si="96"/>
        <v>0</v>
      </c>
      <c r="R126" s="11">
        <f t="shared" ref="R126" si="102">SUM(J126:L126)</f>
        <v>0</v>
      </c>
      <c r="S126" s="11">
        <f t="shared" si="98"/>
        <v>0</v>
      </c>
      <c r="T126" s="80">
        <f t="shared" si="99"/>
        <v>0</v>
      </c>
      <c r="U126" s="21"/>
    </row>
    <row r="127" spans="2:21" s="41" customFormat="1" x14ac:dyDescent="0.25">
      <c r="B127" s="50"/>
      <c r="C127" s="5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68"/>
      <c r="Q127" s="68"/>
      <c r="R127" s="68"/>
      <c r="S127" s="68"/>
      <c r="T127" s="69"/>
      <c r="U127" s="70"/>
    </row>
    <row r="128" spans="2:21" x14ac:dyDescent="0.25">
      <c r="B128" s="13" t="s">
        <v>55</v>
      </c>
      <c r="C128" s="13" t="s">
        <v>210</v>
      </c>
      <c r="D128" s="14">
        <f t="shared" ref="D128:T128" si="103">SUM(D129:D130)</f>
        <v>0</v>
      </c>
      <c r="E128" s="14">
        <f t="shared" si="103"/>
        <v>0</v>
      </c>
      <c r="F128" s="14">
        <f t="shared" si="103"/>
        <v>0</v>
      </c>
      <c r="G128" s="14">
        <f t="shared" si="103"/>
        <v>0</v>
      </c>
      <c r="H128" s="14">
        <f t="shared" si="103"/>
        <v>0</v>
      </c>
      <c r="I128" s="14">
        <f t="shared" si="103"/>
        <v>0</v>
      </c>
      <c r="J128" s="14">
        <f t="shared" si="103"/>
        <v>0</v>
      </c>
      <c r="K128" s="14">
        <f t="shared" si="103"/>
        <v>0</v>
      </c>
      <c r="L128" s="14">
        <f t="shared" si="103"/>
        <v>0</v>
      </c>
      <c r="M128" s="14">
        <f t="shared" si="103"/>
        <v>0</v>
      </c>
      <c r="N128" s="14">
        <f t="shared" si="103"/>
        <v>0</v>
      </c>
      <c r="O128" s="14">
        <f t="shared" si="103"/>
        <v>0</v>
      </c>
      <c r="P128" s="14">
        <f t="shared" si="103"/>
        <v>0</v>
      </c>
      <c r="Q128" s="14">
        <f t="shared" si="103"/>
        <v>0</v>
      </c>
      <c r="R128" s="14">
        <f t="shared" si="103"/>
        <v>0</v>
      </c>
      <c r="S128" s="14">
        <f t="shared" si="103"/>
        <v>0</v>
      </c>
      <c r="T128" s="14">
        <f t="shared" si="103"/>
        <v>0</v>
      </c>
      <c r="U128" s="47" t="e">
        <f>T128/$T$14</f>
        <v>#DIV/0!</v>
      </c>
    </row>
    <row r="129" spans="1:21" x14ac:dyDescent="0.25">
      <c r="B129" s="75" t="s">
        <v>56</v>
      </c>
      <c r="C129" s="75" t="s">
        <v>208</v>
      </c>
      <c r="D129" s="113">
        <v>0</v>
      </c>
      <c r="E129" s="76">
        <f t="shared" ref="E129:O129" si="104">IF(D162&lt;0,0,D162)</f>
        <v>0</v>
      </c>
      <c r="F129" s="76">
        <f t="shared" si="104"/>
        <v>0</v>
      </c>
      <c r="G129" s="76">
        <f t="shared" si="104"/>
        <v>0</v>
      </c>
      <c r="H129" s="76">
        <f t="shared" si="104"/>
        <v>0</v>
      </c>
      <c r="I129" s="76">
        <f t="shared" si="104"/>
        <v>0</v>
      </c>
      <c r="J129" s="76">
        <f t="shared" si="104"/>
        <v>0</v>
      </c>
      <c r="K129" s="76">
        <f t="shared" si="104"/>
        <v>0</v>
      </c>
      <c r="L129" s="76">
        <f t="shared" si="104"/>
        <v>0</v>
      </c>
      <c r="M129" s="76">
        <f t="shared" si="104"/>
        <v>0</v>
      </c>
      <c r="N129" s="76">
        <f t="shared" si="104"/>
        <v>0</v>
      </c>
      <c r="O129" s="76">
        <f t="shared" si="104"/>
        <v>0</v>
      </c>
      <c r="P129" s="103">
        <f>SUM(D129:F129)</f>
        <v>0</v>
      </c>
      <c r="Q129" s="103">
        <f>SUM(G129:I129)</f>
        <v>0</v>
      </c>
      <c r="R129" s="103">
        <f>SUM(J129:L129)</f>
        <v>0</v>
      </c>
      <c r="S129" s="103">
        <f>SUM(M129:O129)</f>
        <v>0</v>
      </c>
      <c r="T129" s="104">
        <f>SUM(D129:O129)</f>
        <v>0</v>
      </c>
      <c r="U129" s="105"/>
    </row>
    <row r="130" spans="1:21" x14ac:dyDescent="0.25">
      <c r="B130" s="75" t="s">
        <v>57</v>
      </c>
      <c r="C130" s="75" t="s">
        <v>209</v>
      </c>
      <c r="D130" s="113">
        <v>0</v>
      </c>
      <c r="E130" s="113">
        <v>0</v>
      </c>
      <c r="F130" s="114">
        <v>0</v>
      </c>
      <c r="G130" s="114">
        <v>0</v>
      </c>
      <c r="H130" s="114">
        <v>0</v>
      </c>
      <c r="I130" s="114">
        <v>0</v>
      </c>
      <c r="J130" s="114">
        <v>0</v>
      </c>
      <c r="K130" s="114">
        <v>0</v>
      </c>
      <c r="L130" s="114">
        <v>0</v>
      </c>
      <c r="M130" s="114">
        <v>0</v>
      </c>
      <c r="N130" s="114">
        <v>0</v>
      </c>
      <c r="O130" s="114">
        <v>0</v>
      </c>
      <c r="P130" s="103">
        <f>SUM(D130:F130)</f>
        <v>0</v>
      </c>
      <c r="Q130" s="103">
        <f>SUM(G130:I130)</f>
        <v>0</v>
      </c>
      <c r="R130" s="103">
        <f>SUM(J130:L130)</f>
        <v>0</v>
      </c>
      <c r="S130" s="103">
        <f>SUM(M130:O130)</f>
        <v>0</v>
      </c>
      <c r="T130" s="104">
        <f>SUM(D130:O130)</f>
        <v>0</v>
      </c>
      <c r="U130" s="105"/>
    </row>
    <row r="131" spans="1:21" ht="15.75" thickBot="1" x14ac:dyDescent="0.3">
      <c r="B131" s="60" t="s">
        <v>60</v>
      </c>
      <c r="C131" s="60" t="s">
        <v>221</v>
      </c>
      <c r="D131" s="36">
        <f t="shared" ref="D131:T131" si="105">SUM(D15,D28)</f>
        <v>0</v>
      </c>
      <c r="E131" s="36">
        <f t="shared" si="105"/>
        <v>0</v>
      </c>
      <c r="F131" s="36">
        <f t="shared" si="105"/>
        <v>0</v>
      </c>
      <c r="G131" s="36">
        <f t="shared" si="105"/>
        <v>0</v>
      </c>
      <c r="H131" s="36">
        <f t="shared" si="105"/>
        <v>0</v>
      </c>
      <c r="I131" s="36">
        <f t="shared" si="105"/>
        <v>0</v>
      </c>
      <c r="J131" s="36">
        <f t="shared" si="105"/>
        <v>0</v>
      </c>
      <c r="K131" s="36">
        <f t="shared" si="105"/>
        <v>0</v>
      </c>
      <c r="L131" s="36">
        <f t="shared" si="105"/>
        <v>0</v>
      </c>
      <c r="M131" s="36">
        <f t="shared" si="105"/>
        <v>0</v>
      </c>
      <c r="N131" s="36">
        <f t="shared" si="105"/>
        <v>0</v>
      </c>
      <c r="O131" s="36">
        <f t="shared" si="105"/>
        <v>0</v>
      </c>
      <c r="P131" s="36">
        <f t="shared" si="105"/>
        <v>0</v>
      </c>
      <c r="Q131" s="36">
        <f t="shared" si="105"/>
        <v>0</v>
      </c>
      <c r="R131" s="36">
        <f t="shared" si="105"/>
        <v>0</v>
      </c>
      <c r="S131" s="36">
        <f t="shared" si="105"/>
        <v>0</v>
      </c>
      <c r="T131" s="36">
        <f t="shared" si="105"/>
        <v>0</v>
      </c>
      <c r="U131" s="36"/>
    </row>
    <row r="132" spans="1:21" x14ac:dyDescent="0.25">
      <c r="B132" s="88"/>
      <c r="C132" s="88"/>
      <c r="D132" s="89"/>
      <c r="E132" s="89"/>
      <c r="F132" s="89"/>
      <c r="G132" s="89"/>
      <c r="H132" s="89"/>
      <c r="I132" s="89"/>
      <c r="J132" s="89"/>
      <c r="K132" s="89"/>
      <c r="L132" s="89"/>
      <c r="M132" s="89"/>
      <c r="N132" s="89"/>
      <c r="O132" s="89"/>
      <c r="P132" s="89"/>
      <c r="Q132" s="89"/>
      <c r="R132" s="89"/>
      <c r="S132" s="89"/>
      <c r="T132" s="89"/>
      <c r="U132" s="90"/>
    </row>
    <row r="133" spans="1:21" x14ac:dyDescent="0.25">
      <c r="B133" s="91"/>
      <c r="C133" s="91"/>
      <c r="D133" s="92"/>
      <c r="E133" s="92"/>
      <c r="F133" s="92"/>
      <c r="G133" s="92"/>
      <c r="H133" s="92"/>
      <c r="I133" s="92"/>
      <c r="J133" s="92"/>
      <c r="K133" s="92"/>
      <c r="L133" s="92"/>
      <c r="M133" s="92"/>
      <c r="N133" s="92"/>
      <c r="O133" s="92"/>
      <c r="P133" s="92"/>
      <c r="Q133" s="92"/>
      <c r="R133" s="92"/>
      <c r="S133" s="92"/>
      <c r="T133" s="92"/>
      <c r="U133" s="90"/>
    </row>
    <row r="134" spans="1:21" x14ac:dyDescent="0.25">
      <c r="B134" s="91" t="s">
        <v>255</v>
      </c>
      <c r="C134" s="91" t="s">
        <v>316</v>
      </c>
      <c r="D134" s="117">
        <v>0</v>
      </c>
      <c r="E134" s="93">
        <f>D140</f>
        <v>0</v>
      </c>
      <c r="F134" s="93">
        <f t="shared" ref="F134:O134" si="106">E140</f>
        <v>0</v>
      </c>
      <c r="G134" s="93">
        <f t="shared" si="106"/>
        <v>0</v>
      </c>
      <c r="H134" s="93">
        <f t="shared" si="106"/>
        <v>0</v>
      </c>
      <c r="I134" s="93">
        <f t="shared" si="106"/>
        <v>0</v>
      </c>
      <c r="J134" s="93">
        <f t="shared" si="106"/>
        <v>0</v>
      </c>
      <c r="K134" s="93">
        <f t="shared" si="106"/>
        <v>0</v>
      </c>
      <c r="L134" s="93">
        <f t="shared" si="106"/>
        <v>0</v>
      </c>
      <c r="M134" s="93">
        <f t="shared" si="106"/>
        <v>0</v>
      </c>
      <c r="N134" s="93">
        <f t="shared" si="106"/>
        <v>0</v>
      </c>
      <c r="O134" s="93">
        <f t="shared" si="106"/>
        <v>0</v>
      </c>
      <c r="P134" s="93"/>
      <c r="Q134" s="93"/>
      <c r="R134" s="93"/>
      <c r="S134" s="93"/>
      <c r="T134" s="93"/>
      <c r="U134" s="90"/>
    </row>
    <row r="135" spans="1:21" x14ac:dyDescent="0.25">
      <c r="B135" s="94"/>
      <c r="C135" s="94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6"/>
    </row>
    <row r="136" spans="1:21" x14ac:dyDescent="0.25">
      <c r="B136" s="97" t="s">
        <v>256</v>
      </c>
      <c r="C136" s="97" t="s">
        <v>262</v>
      </c>
      <c r="D136" s="98">
        <f t="shared" ref="D136:O136" si="107">D7</f>
        <v>0</v>
      </c>
      <c r="E136" s="98">
        <f t="shared" si="107"/>
        <v>0</v>
      </c>
      <c r="F136" s="98">
        <f t="shared" si="107"/>
        <v>0</v>
      </c>
      <c r="G136" s="98">
        <f t="shared" si="107"/>
        <v>0</v>
      </c>
      <c r="H136" s="98">
        <f t="shared" si="107"/>
        <v>0</v>
      </c>
      <c r="I136" s="98">
        <f t="shared" si="107"/>
        <v>0</v>
      </c>
      <c r="J136" s="98">
        <f t="shared" si="107"/>
        <v>0</v>
      </c>
      <c r="K136" s="98">
        <f t="shared" si="107"/>
        <v>0</v>
      </c>
      <c r="L136" s="98">
        <f t="shared" si="107"/>
        <v>0</v>
      </c>
      <c r="M136" s="98">
        <f t="shared" si="107"/>
        <v>0</v>
      </c>
      <c r="N136" s="98">
        <f t="shared" si="107"/>
        <v>0</v>
      </c>
      <c r="O136" s="98">
        <f t="shared" si="107"/>
        <v>0</v>
      </c>
      <c r="P136" s="98"/>
      <c r="Q136" s="98"/>
      <c r="R136" s="98"/>
      <c r="S136" s="98"/>
      <c r="T136" s="98"/>
      <c r="U136" s="96"/>
    </row>
    <row r="137" spans="1:21" x14ac:dyDescent="0.25">
      <c r="B137" s="97"/>
      <c r="C137" s="97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6"/>
    </row>
    <row r="138" spans="1:21" x14ac:dyDescent="0.25">
      <c r="B138" s="97" t="s">
        <v>19</v>
      </c>
      <c r="C138" s="97" t="s">
        <v>263</v>
      </c>
      <c r="D138" s="98">
        <f t="shared" ref="D138:O138" si="108">D14</f>
        <v>0</v>
      </c>
      <c r="E138" s="98">
        <f t="shared" si="108"/>
        <v>0</v>
      </c>
      <c r="F138" s="98">
        <f t="shared" si="108"/>
        <v>0</v>
      </c>
      <c r="G138" s="98">
        <f t="shared" si="108"/>
        <v>0</v>
      </c>
      <c r="H138" s="98">
        <f t="shared" si="108"/>
        <v>0</v>
      </c>
      <c r="I138" s="98">
        <f t="shared" si="108"/>
        <v>0</v>
      </c>
      <c r="J138" s="98">
        <f t="shared" si="108"/>
        <v>0</v>
      </c>
      <c r="K138" s="98">
        <f t="shared" si="108"/>
        <v>0</v>
      </c>
      <c r="L138" s="98">
        <f t="shared" si="108"/>
        <v>0</v>
      </c>
      <c r="M138" s="98">
        <f t="shared" si="108"/>
        <v>0</v>
      </c>
      <c r="N138" s="98">
        <f t="shared" si="108"/>
        <v>0</v>
      </c>
      <c r="O138" s="98">
        <f t="shared" si="108"/>
        <v>0</v>
      </c>
      <c r="P138" s="98"/>
      <c r="Q138" s="98"/>
      <c r="R138" s="98"/>
      <c r="S138" s="98"/>
      <c r="T138" s="98"/>
      <c r="U138" s="96"/>
    </row>
    <row r="139" spans="1:21" x14ac:dyDescent="0.25">
      <c r="B139" s="91" t="s">
        <v>62</v>
      </c>
      <c r="C139" s="91" t="s">
        <v>315</v>
      </c>
      <c r="D139" s="93">
        <f>D136-D138</f>
        <v>0</v>
      </c>
      <c r="E139" s="93">
        <f t="shared" ref="E139:O139" si="109">E136-E138</f>
        <v>0</v>
      </c>
      <c r="F139" s="93">
        <f t="shared" si="109"/>
        <v>0</v>
      </c>
      <c r="G139" s="93">
        <f t="shared" si="109"/>
        <v>0</v>
      </c>
      <c r="H139" s="93">
        <f t="shared" si="109"/>
        <v>0</v>
      </c>
      <c r="I139" s="93">
        <f t="shared" si="109"/>
        <v>0</v>
      </c>
      <c r="J139" s="93">
        <f t="shared" si="109"/>
        <v>0</v>
      </c>
      <c r="K139" s="93">
        <f t="shared" si="109"/>
        <v>0</v>
      </c>
      <c r="L139" s="93">
        <f t="shared" si="109"/>
        <v>0</v>
      </c>
      <c r="M139" s="93">
        <f t="shared" si="109"/>
        <v>0</v>
      </c>
      <c r="N139" s="93">
        <f t="shared" si="109"/>
        <v>0</v>
      </c>
      <c r="O139" s="93">
        <f t="shared" si="109"/>
        <v>0</v>
      </c>
      <c r="P139" s="93"/>
      <c r="Q139" s="93"/>
      <c r="R139" s="93"/>
      <c r="S139" s="93"/>
      <c r="T139" s="93"/>
      <c r="U139" s="96"/>
    </row>
    <row r="140" spans="1:21" s="41" customFormat="1" x14ac:dyDescent="0.25">
      <c r="B140" s="99" t="s">
        <v>257</v>
      </c>
      <c r="C140" s="99" t="s">
        <v>317</v>
      </c>
      <c r="D140" s="100">
        <f>D134+D136-D138</f>
        <v>0</v>
      </c>
      <c r="E140" s="100">
        <f t="shared" ref="E140:O140" si="110">E134+E136-E138</f>
        <v>0</v>
      </c>
      <c r="F140" s="100">
        <f t="shared" si="110"/>
        <v>0</v>
      </c>
      <c r="G140" s="100">
        <f t="shared" si="110"/>
        <v>0</v>
      </c>
      <c r="H140" s="100">
        <f t="shared" si="110"/>
        <v>0</v>
      </c>
      <c r="I140" s="100">
        <f t="shared" si="110"/>
        <v>0</v>
      </c>
      <c r="J140" s="100">
        <f t="shared" si="110"/>
        <v>0</v>
      </c>
      <c r="K140" s="100">
        <f t="shared" si="110"/>
        <v>0</v>
      </c>
      <c r="L140" s="100">
        <f t="shared" si="110"/>
        <v>0</v>
      </c>
      <c r="M140" s="100">
        <f t="shared" si="110"/>
        <v>0</v>
      </c>
      <c r="N140" s="100">
        <f t="shared" si="110"/>
        <v>0</v>
      </c>
      <c r="O140" s="100">
        <f t="shared" si="110"/>
        <v>0</v>
      </c>
      <c r="P140" s="100"/>
      <c r="Q140" s="100"/>
      <c r="R140" s="100"/>
      <c r="S140" s="100"/>
      <c r="T140" s="100"/>
      <c r="U140" s="96"/>
    </row>
    <row r="141" spans="1:21" s="41" customFormat="1" x14ac:dyDescent="0.25">
      <c r="B141" s="101"/>
      <c r="C141" s="99"/>
      <c r="D141" s="100"/>
      <c r="E141" s="100"/>
      <c r="F141" s="100"/>
      <c r="G141" s="100"/>
      <c r="H141" s="100"/>
      <c r="I141" s="100"/>
      <c r="J141" s="100"/>
      <c r="K141" s="100"/>
      <c r="L141" s="100"/>
      <c r="M141" s="100"/>
      <c r="N141" s="100"/>
      <c r="O141" s="100"/>
      <c r="P141" s="100"/>
      <c r="Q141" s="100"/>
      <c r="R141" s="100"/>
      <c r="S141" s="100"/>
      <c r="T141" s="100"/>
      <c r="U141" s="96"/>
    </row>
    <row r="142" spans="1:21" x14ac:dyDescent="0.25">
      <c r="B142" s="99" t="s">
        <v>258</v>
      </c>
      <c r="C142" s="99" t="s">
        <v>318</v>
      </c>
      <c r="D142" s="102" t="e">
        <f t="shared" ref="D142:O142" si="111">D139/D8</f>
        <v>#DIV/0!</v>
      </c>
      <c r="E142" s="102" t="e">
        <f t="shared" si="111"/>
        <v>#DIV/0!</v>
      </c>
      <c r="F142" s="102" t="e">
        <f t="shared" si="111"/>
        <v>#DIV/0!</v>
      </c>
      <c r="G142" s="102" t="e">
        <f t="shared" si="111"/>
        <v>#DIV/0!</v>
      </c>
      <c r="H142" s="102" t="e">
        <f t="shared" si="111"/>
        <v>#DIV/0!</v>
      </c>
      <c r="I142" s="102" t="e">
        <f t="shared" si="111"/>
        <v>#DIV/0!</v>
      </c>
      <c r="J142" s="102" t="e">
        <f t="shared" si="111"/>
        <v>#DIV/0!</v>
      </c>
      <c r="K142" s="102" t="e">
        <f t="shared" si="111"/>
        <v>#DIV/0!</v>
      </c>
      <c r="L142" s="102" t="e">
        <f t="shared" si="111"/>
        <v>#DIV/0!</v>
      </c>
      <c r="M142" s="102" t="e">
        <f t="shared" si="111"/>
        <v>#DIV/0!</v>
      </c>
      <c r="N142" s="102" t="e">
        <f t="shared" si="111"/>
        <v>#DIV/0!</v>
      </c>
      <c r="O142" s="102" t="e">
        <f t="shared" si="111"/>
        <v>#DIV/0!</v>
      </c>
      <c r="P142" s="102"/>
      <c r="Q142" s="102"/>
      <c r="R142" s="102"/>
      <c r="S142" s="102"/>
      <c r="T142" s="102"/>
      <c r="U142" s="96"/>
    </row>
    <row r="143" spans="1:21" x14ac:dyDescent="0.25"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U143" s="2"/>
    </row>
    <row r="144" spans="1:21" s="3" customFormat="1" x14ac:dyDescent="0.25">
      <c r="A144" s="42"/>
      <c r="B144" s="2"/>
      <c r="C144" s="2"/>
      <c r="D144" s="25"/>
      <c r="E144" s="25"/>
      <c r="F144" s="2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6" spans="2:21" x14ac:dyDescent="0.25">
      <c r="H146" s="26"/>
      <c r="U146" s="2"/>
    </row>
    <row r="147" spans="2:21" x14ac:dyDescent="0.25">
      <c r="B147" s="106" t="s">
        <v>56</v>
      </c>
      <c r="C147" s="106" t="s">
        <v>208</v>
      </c>
      <c r="D147" s="107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U147" s="2"/>
    </row>
    <row r="148" spans="2:21" x14ac:dyDescent="0.25">
      <c r="B148" s="106"/>
      <c r="C148" s="106"/>
      <c r="D148" s="106"/>
      <c r="E148" s="106"/>
      <c r="F148" s="106"/>
      <c r="G148" s="106"/>
      <c r="H148" s="107"/>
      <c r="I148" s="107"/>
      <c r="J148" s="107"/>
      <c r="K148" s="107"/>
      <c r="L148" s="107"/>
      <c r="M148" s="107"/>
      <c r="N148" s="107"/>
      <c r="O148" s="107"/>
      <c r="U148" s="2"/>
    </row>
    <row r="149" spans="2:21" x14ac:dyDescent="0.25">
      <c r="B149" s="108" t="s">
        <v>63</v>
      </c>
      <c r="C149" s="108" t="s">
        <v>281</v>
      </c>
      <c r="D149" s="106">
        <f t="shared" ref="D149:O149" si="112">D4</f>
        <v>0</v>
      </c>
      <c r="E149" s="106">
        <f t="shared" si="112"/>
        <v>0</v>
      </c>
      <c r="F149" s="106">
        <f t="shared" si="112"/>
        <v>0</v>
      </c>
      <c r="G149" s="106">
        <f t="shared" si="112"/>
        <v>0</v>
      </c>
      <c r="H149" s="106">
        <f t="shared" si="112"/>
        <v>0</v>
      </c>
      <c r="I149" s="106">
        <f t="shared" si="112"/>
        <v>0</v>
      </c>
      <c r="J149" s="106">
        <f t="shared" si="112"/>
        <v>0</v>
      </c>
      <c r="K149" s="106">
        <f t="shared" si="112"/>
        <v>0</v>
      </c>
      <c r="L149" s="106">
        <f t="shared" si="112"/>
        <v>0</v>
      </c>
      <c r="M149" s="106">
        <f t="shared" si="112"/>
        <v>0</v>
      </c>
      <c r="N149" s="106">
        <f t="shared" si="112"/>
        <v>0</v>
      </c>
      <c r="O149" s="106">
        <f t="shared" si="112"/>
        <v>0</v>
      </c>
      <c r="U149" s="2"/>
    </row>
    <row r="150" spans="2:21" s="41" customFormat="1" x14ac:dyDescent="0.25">
      <c r="B150" s="108" t="s">
        <v>65</v>
      </c>
      <c r="C150" s="108" t="s">
        <v>282</v>
      </c>
      <c r="D150" s="106">
        <f>(D149*24)/100</f>
        <v>0</v>
      </c>
      <c r="E150" s="106">
        <f t="shared" ref="E150:O150" si="113">(E149*24)/100</f>
        <v>0</v>
      </c>
      <c r="F150" s="106">
        <f t="shared" si="113"/>
        <v>0</v>
      </c>
      <c r="G150" s="106">
        <f t="shared" si="113"/>
        <v>0</v>
      </c>
      <c r="H150" s="106">
        <f t="shared" si="113"/>
        <v>0</v>
      </c>
      <c r="I150" s="106">
        <f t="shared" si="113"/>
        <v>0</v>
      </c>
      <c r="J150" s="106">
        <f t="shared" si="113"/>
        <v>0</v>
      </c>
      <c r="K150" s="106">
        <f t="shared" si="113"/>
        <v>0</v>
      </c>
      <c r="L150" s="106">
        <f t="shared" si="113"/>
        <v>0</v>
      </c>
      <c r="M150" s="106">
        <f t="shared" si="113"/>
        <v>0</v>
      </c>
      <c r="N150" s="106">
        <f t="shared" si="113"/>
        <v>0</v>
      </c>
      <c r="O150" s="106">
        <f t="shared" si="113"/>
        <v>0</v>
      </c>
    </row>
    <row r="151" spans="2:21" x14ac:dyDescent="0.25">
      <c r="B151" s="108" t="s">
        <v>64</v>
      </c>
      <c r="C151" s="108" t="s">
        <v>283</v>
      </c>
      <c r="D151" s="106">
        <f>D149-D150</f>
        <v>0</v>
      </c>
      <c r="E151" s="106">
        <f t="shared" ref="E151:O151" si="114">E149-E150</f>
        <v>0</v>
      </c>
      <c r="F151" s="106">
        <f t="shared" si="114"/>
        <v>0</v>
      </c>
      <c r="G151" s="106">
        <f t="shared" si="114"/>
        <v>0</v>
      </c>
      <c r="H151" s="106">
        <f t="shared" si="114"/>
        <v>0</v>
      </c>
      <c r="I151" s="106">
        <f t="shared" si="114"/>
        <v>0</v>
      </c>
      <c r="J151" s="106">
        <f t="shared" si="114"/>
        <v>0</v>
      </c>
      <c r="K151" s="106">
        <f t="shared" si="114"/>
        <v>0</v>
      </c>
      <c r="L151" s="106">
        <f t="shared" si="114"/>
        <v>0</v>
      </c>
      <c r="M151" s="106">
        <f t="shared" si="114"/>
        <v>0</v>
      </c>
      <c r="N151" s="106">
        <f t="shared" si="114"/>
        <v>0</v>
      </c>
      <c r="O151" s="106">
        <f t="shared" si="114"/>
        <v>0</v>
      </c>
      <c r="U151" s="2"/>
    </row>
    <row r="152" spans="2:21" x14ac:dyDescent="0.25">
      <c r="B152" s="108" t="s">
        <v>66</v>
      </c>
      <c r="C152" s="108" t="s">
        <v>284</v>
      </c>
      <c r="D152" s="106">
        <f t="shared" ref="D152:O152" si="115">((D109+D111)*24)/100</f>
        <v>0</v>
      </c>
      <c r="E152" s="106">
        <f t="shared" si="115"/>
        <v>0</v>
      </c>
      <c r="F152" s="106">
        <f t="shared" si="115"/>
        <v>0</v>
      </c>
      <c r="G152" s="106">
        <f t="shared" si="115"/>
        <v>0</v>
      </c>
      <c r="H152" s="106">
        <f t="shared" si="115"/>
        <v>0</v>
      </c>
      <c r="I152" s="106">
        <f t="shared" si="115"/>
        <v>0</v>
      </c>
      <c r="J152" s="106">
        <f t="shared" si="115"/>
        <v>0</v>
      </c>
      <c r="K152" s="106">
        <f t="shared" si="115"/>
        <v>0</v>
      </c>
      <c r="L152" s="106">
        <f t="shared" si="115"/>
        <v>0</v>
      </c>
      <c r="M152" s="106">
        <f t="shared" si="115"/>
        <v>0</v>
      </c>
      <c r="N152" s="106">
        <f t="shared" si="115"/>
        <v>0</v>
      </c>
      <c r="O152" s="106">
        <f t="shared" si="115"/>
        <v>0</v>
      </c>
      <c r="P152" s="65"/>
      <c r="U152" s="2"/>
    </row>
    <row r="153" spans="2:21" x14ac:dyDescent="0.25">
      <c r="B153" s="108" t="s">
        <v>67</v>
      </c>
      <c r="C153" s="108" t="s">
        <v>285</v>
      </c>
      <c r="D153" s="106">
        <f>SUM(D150,D152)</f>
        <v>0</v>
      </c>
      <c r="E153" s="106">
        <f t="shared" ref="E153:O153" si="116">SUM(E150,E152)</f>
        <v>0</v>
      </c>
      <c r="F153" s="106">
        <f t="shared" si="116"/>
        <v>0</v>
      </c>
      <c r="G153" s="106">
        <f t="shared" si="116"/>
        <v>0</v>
      </c>
      <c r="H153" s="106">
        <f t="shared" si="116"/>
        <v>0</v>
      </c>
      <c r="I153" s="106">
        <f t="shared" si="116"/>
        <v>0</v>
      </c>
      <c r="J153" s="106">
        <f t="shared" si="116"/>
        <v>0</v>
      </c>
      <c r="K153" s="106">
        <f t="shared" si="116"/>
        <v>0</v>
      </c>
      <c r="L153" s="106">
        <f t="shared" si="116"/>
        <v>0</v>
      </c>
      <c r="M153" s="106">
        <f t="shared" si="116"/>
        <v>0</v>
      </c>
      <c r="N153" s="106">
        <f t="shared" si="116"/>
        <v>0</v>
      </c>
      <c r="O153" s="106">
        <f t="shared" si="116"/>
        <v>0</v>
      </c>
      <c r="U153" s="2"/>
    </row>
    <row r="154" spans="2:21" x14ac:dyDescent="0.25">
      <c r="B154" s="108"/>
      <c r="C154" s="108"/>
      <c r="D154" s="106"/>
      <c r="E154" s="106"/>
      <c r="F154" s="106"/>
      <c r="G154" s="106"/>
      <c r="H154" s="106"/>
      <c r="I154" s="106"/>
      <c r="J154" s="106"/>
      <c r="K154" s="106"/>
      <c r="L154" s="106"/>
      <c r="M154" s="106"/>
      <c r="N154" s="106"/>
      <c r="O154" s="106"/>
      <c r="U154" s="2"/>
    </row>
    <row r="155" spans="2:21" s="41" customFormat="1" x14ac:dyDescent="0.25">
      <c r="B155" s="108" t="s">
        <v>246</v>
      </c>
      <c r="C155" s="108" t="s">
        <v>287</v>
      </c>
      <c r="D155" s="115">
        <v>0</v>
      </c>
      <c r="E155" s="115">
        <v>0</v>
      </c>
      <c r="F155" s="115">
        <v>0</v>
      </c>
      <c r="G155" s="115">
        <v>0</v>
      </c>
      <c r="H155" s="115">
        <v>0</v>
      </c>
      <c r="I155" s="115">
        <v>0</v>
      </c>
      <c r="J155" s="115">
        <v>0</v>
      </c>
      <c r="K155" s="115">
        <v>0</v>
      </c>
      <c r="L155" s="115">
        <v>0</v>
      </c>
      <c r="M155" s="115">
        <v>0</v>
      </c>
      <c r="N155" s="115">
        <v>0</v>
      </c>
      <c r="O155" s="115">
        <v>0</v>
      </c>
    </row>
    <row r="156" spans="2:21" s="41" customFormat="1" x14ac:dyDescent="0.25">
      <c r="B156" s="108" t="s">
        <v>247</v>
      </c>
      <c r="C156" s="108" t="s">
        <v>286</v>
      </c>
      <c r="D156" s="115">
        <v>0</v>
      </c>
      <c r="E156" s="115">
        <v>0</v>
      </c>
      <c r="F156" s="115">
        <v>0</v>
      </c>
      <c r="G156" s="115">
        <v>0</v>
      </c>
      <c r="H156" s="115">
        <v>0</v>
      </c>
      <c r="I156" s="115">
        <v>0</v>
      </c>
      <c r="J156" s="115">
        <v>0</v>
      </c>
      <c r="K156" s="115">
        <v>0</v>
      </c>
      <c r="L156" s="115">
        <v>0</v>
      </c>
      <c r="M156" s="115">
        <v>0</v>
      </c>
      <c r="N156" s="115">
        <v>0</v>
      </c>
      <c r="O156" s="115">
        <v>0</v>
      </c>
    </row>
    <row r="157" spans="2:21" s="41" customFormat="1" x14ac:dyDescent="0.25">
      <c r="B157" s="108" t="s">
        <v>248</v>
      </c>
      <c r="C157" s="108" t="s">
        <v>288</v>
      </c>
      <c r="D157" s="115">
        <v>0</v>
      </c>
      <c r="E157" s="115">
        <v>0</v>
      </c>
      <c r="F157" s="115">
        <v>0</v>
      </c>
      <c r="G157" s="115">
        <v>0</v>
      </c>
      <c r="H157" s="115">
        <v>0</v>
      </c>
      <c r="I157" s="115">
        <v>0</v>
      </c>
      <c r="J157" s="115">
        <v>0</v>
      </c>
      <c r="K157" s="115">
        <v>0</v>
      </c>
      <c r="L157" s="115">
        <v>0</v>
      </c>
      <c r="M157" s="115">
        <v>0</v>
      </c>
      <c r="N157" s="115">
        <v>0</v>
      </c>
      <c r="O157" s="115">
        <v>0</v>
      </c>
    </row>
    <row r="158" spans="2:21" x14ac:dyDescent="0.25">
      <c r="B158" s="108" t="s">
        <v>68</v>
      </c>
      <c r="C158" s="108" t="s">
        <v>231</v>
      </c>
      <c r="D158" s="106">
        <f>(D155*10)/100</f>
        <v>0</v>
      </c>
      <c r="E158" s="106">
        <f t="shared" ref="E158:O158" si="117">(E155*10)/100</f>
        <v>0</v>
      </c>
      <c r="F158" s="106">
        <f t="shared" si="117"/>
        <v>0</v>
      </c>
      <c r="G158" s="106">
        <f t="shared" si="117"/>
        <v>0</v>
      </c>
      <c r="H158" s="106">
        <f t="shared" si="117"/>
        <v>0</v>
      </c>
      <c r="I158" s="106">
        <f t="shared" si="117"/>
        <v>0</v>
      </c>
      <c r="J158" s="106">
        <f t="shared" si="117"/>
        <v>0</v>
      </c>
      <c r="K158" s="106">
        <f t="shared" si="117"/>
        <v>0</v>
      </c>
      <c r="L158" s="106">
        <f t="shared" si="117"/>
        <v>0</v>
      </c>
      <c r="M158" s="106">
        <f t="shared" si="117"/>
        <v>0</v>
      </c>
      <c r="N158" s="106">
        <f t="shared" si="117"/>
        <v>0</v>
      </c>
      <c r="O158" s="106">
        <f t="shared" si="117"/>
        <v>0</v>
      </c>
      <c r="U158" s="2"/>
    </row>
    <row r="159" spans="2:21" x14ac:dyDescent="0.25">
      <c r="B159" s="108" t="s">
        <v>69</v>
      </c>
      <c r="C159" s="108" t="s">
        <v>232</v>
      </c>
      <c r="D159" s="106">
        <f>(D156*14)/100</f>
        <v>0</v>
      </c>
      <c r="E159" s="106">
        <f t="shared" ref="E159:O159" si="118">(E156*14)/100</f>
        <v>0</v>
      </c>
      <c r="F159" s="106">
        <f t="shared" si="118"/>
        <v>0</v>
      </c>
      <c r="G159" s="106">
        <f t="shared" si="118"/>
        <v>0</v>
      </c>
      <c r="H159" s="106">
        <f t="shared" si="118"/>
        <v>0</v>
      </c>
      <c r="I159" s="106">
        <f t="shared" si="118"/>
        <v>0</v>
      </c>
      <c r="J159" s="106">
        <f t="shared" si="118"/>
        <v>0</v>
      </c>
      <c r="K159" s="106">
        <f t="shared" si="118"/>
        <v>0</v>
      </c>
      <c r="L159" s="106">
        <f t="shared" si="118"/>
        <v>0</v>
      </c>
      <c r="M159" s="106">
        <f t="shared" si="118"/>
        <v>0</v>
      </c>
      <c r="N159" s="106">
        <f t="shared" si="118"/>
        <v>0</v>
      </c>
      <c r="O159" s="106">
        <f t="shared" si="118"/>
        <v>0</v>
      </c>
      <c r="U159" s="2"/>
    </row>
    <row r="160" spans="2:21" x14ac:dyDescent="0.25">
      <c r="B160" s="108" t="s">
        <v>70</v>
      </c>
      <c r="C160" s="108" t="s">
        <v>233</v>
      </c>
      <c r="D160" s="106">
        <f>((D157*24)/100)</f>
        <v>0</v>
      </c>
      <c r="E160" s="106">
        <f t="shared" ref="E160:O160" si="119">((E157*24)/100)</f>
        <v>0</v>
      </c>
      <c r="F160" s="106">
        <f t="shared" si="119"/>
        <v>0</v>
      </c>
      <c r="G160" s="106">
        <f t="shared" si="119"/>
        <v>0</v>
      </c>
      <c r="H160" s="106">
        <f t="shared" si="119"/>
        <v>0</v>
      </c>
      <c r="I160" s="106">
        <f t="shared" si="119"/>
        <v>0</v>
      </c>
      <c r="J160" s="106">
        <f t="shared" si="119"/>
        <v>0</v>
      </c>
      <c r="K160" s="106">
        <f t="shared" si="119"/>
        <v>0</v>
      </c>
      <c r="L160" s="106">
        <f t="shared" si="119"/>
        <v>0</v>
      </c>
      <c r="M160" s="106">
        <f t="shared" si="119"/>
        <v>0</v>
      </c>
      <c r="N160" s="106">
        <f t="shared" si="119"/>
        <v>0</v>
      </c>
      <c r="O160" s="106">
        <f t="shared" si="119"/>
        <v>0</v>
      </c>
      <c r="U160" s="2"/>
    </row>
    <row r="161" spans="2:21" x14ac:dyDescent="0.25">
      <c r="B161" s="108" t="s">
        <v>71</v>
      </c>
      <c r="C161" s="108" t="s">
        <v>285</v>
      </c>
      <c r="D161" s="106">
        <f t="shared" ref="D161:O161" si="120">SUM(D158:D160)</f>
        <v>0</v>
      </c>
      <c r="E161" s="106">
        <f t="shared" si="120"/>
        <v>0</v>
      </c>
      <c r="F161" s="106">
        <f t="shared" si="120"/>
        <v>0</v>
      </c>
      <c r="G161" s="106">
        <f t="shared" si="120"/>
        <v>0</v>
      </c>
      <c r="H161" s="106">
        <f t="shared" si="120"/>
        <v>0</v>
      </c>
      <c r="I161" s="106">
        <f t="shared" si="120"/>
        <v>0</v>
      </c>
      <c r="J161" s="106">
        <f t="shared" si="120"/>
        <v>0</v>
      </c>
      <c r="K161" s="106">
        <f t="shared" si="120"/>
        <v>0</v>
      </c>
      <c r="L161" s="106">
        <f t="shared" si="120"/>
        <v>0</v>
      </c>
      <c r="M161" s="106">
        <f t="shared" si="120"/>
        <v>0</v>
      </c>
      <c r="N161" s="106">
        <f t="shared" si="120"/>
        <v>0</v>
      </c>
      <c r="O161" s="106">
        <f t="shared" si="120"/>
        <v>0</v>
      </c>
      <c r="U161" s="2"/>
    </row>
    <row r="162" spans="2:21" x14ac:dyDescent="0.25">
      <c r="B162" s="108" t="s">
        <v>72</v>
      </c>
      <c r="C162" s="108" t="s">
        <v>289</v>
      </c>
      <c r="D162" s="106">
        <f>D153-D161</f>
        <v>0</v>
      </c>
      <c r="E162" s="106">
        <f t="shared" ref="E162:O162" si="121">E153-E161</f>
        <v>0</v>
      </c>
      <c r="F162" s="106">
        <f t="shared" si="121"/>
        <v>0</v>
      </c>
      <c r="G162" s="106">
        <f t="shared" si="121"/>
        <v>0</v>
      </c>
      <c r="H162" s="106">
        <f t="shared" si="121"/>
        <v>0</v>
      </c>
      <c r="I162" s="106">
        <f t="shared" si="121"/>
        <v>0</v>
      </c>
      <c r="J162" s="106">
        <f t="shared" si="121"/>
        <v>0</v>
      </c>
      <c r="K162" s="106">
        <f t="shared" si="121"/>
        <v>0</v>
      </c>
      <c r="L162" s="106">
        <f t="shared" si="121"/>
        <v>0</v>
      </c>
      <c r="M162" s="106">
        <f t="shared" si="121"/>
        <v>0</v>
      </c>
      <c r="N162" s="106">
        <f t="shared" si="121"/>
        <v>0</v>
      </c>
      <c r="O162" s="106">
        <f t="shared" si="121"/>
        <v>0</v>
      </c>
      <c r="U162" s="2"/>
    </row>
    <row r="163" spans="2:21" x14ac:dyDescent="0.25">
      <c r="B163" s="27"/>
      <c r="C163" s="27"/>
      <c r="D163" s="28"/>
      <c r="E163" s="28"/>
      <c r="F163" s="28"/>
      <c r="G163" s="28"/>
      <c r="U163" s="2"/>
    </row>
    <row r="164" spans="2:21" x14ac:dyDescent="0.25">
      <c r="H164" s="29"/>
      <c r="I164" s="29"/>
      <c r="J164" s="29"/>
      <c r="K164" s="29"/>
      <c r="L164" s="29"/>
      <c r="M164" s="29"/>
      <c r="N164" s="29"/>
      <c r="O164" s="29"/>
      <c r="U164" s="2"/>
    </row>
    <row r="165" spans="2:21" x14ac:dyDescent="0.25">
      <c r="H165" s="78"/>
      <c r="I165" s="78"/>
      <c r="J165" s="78"/>
      <c r="K165" s="78"/>
      <c r="L165" s="78"/>
      <c r="M165" s="78"/>
      <c r="N165" s="78"/>
      <c r="O165" s="78"/>
      <c r="P165" s="79"/>
      <c r="U165" s="2"/>
    </row>
    <row r="166" spans="2:21" x14ac:dyDescent="0.25">
      <c r="H166" s="79"/>
      <c r="I166" s="79"/>
      <c r="J166" s="79"/>
      <c r="K166" s="79"/>
      <c r="L166" s="79"/>
      <c r="M166" s="79"/>
      <c r="N166" s="79"/>
      <c r="O166" s="79"/>
      <c r="P166" s="79"/>
    </row>
    <row r="167" spans="2:21" x14ac:dyDescent="0.25">
      <c r="B167" s="30"/>
      <c r="C167" s="30"/>
    </row>
    <row r="168" spans="2:21" x14ac:dyDescent="0.25">
      <c r="B168" s="30"/>
      <c r="C168" s="30"/>
    </row>
    <row r="169" spans="2:21" x14ac:dyDescent="0.25">
      <c r="B169" s="30"/>
    </row>
    <row r="172" spans="2:21" x14ac:dyDescent="0.25">
      <c r="B172" s="30"/>
    </row>
  </sheetData>
  <sheetProtection algorithmName="SHA-512" hashValue="VDusmGhYe8qs2rCyHuGS55BzUzrwMJ88JeCSSNOsr8/ebXEuG7B9REs2RNssNHgNeqmn0JzCxntEUzJxEfxKTQ==" saltValue="p424EzYkLMW4hJjEWQgyYw==" spinCount="100000" sheet="1" formatCells="0" formatColumns="0" formatRows="0" sort="0" autoFilter="0" pivotTables="0"/>
  <conditionalFormatting sqref="U9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Iryna Koko</dc:creator>
  <cp:lastModifiedBy>Iryna Koko</cp:lastModifiedBy>
  <dcterms:created xsi:type="dcterms:W3CDTF">2020-06-16T13:29:24Z</dcterms:created>
  <dcterms:modified xsi:type="dcterms:W3CDTF">2020-09-24T18:17:25Z</dcterms:modified>
</cp:coreProperties>
</file>