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0522F9A4-2B3E-4035-8363-6AB5F4458E5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01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1" i="1" l="1"/>
  <c r="D193" i="1"/>
  <c r="C191" i="1"/>
  <c r="C193" i="1"/>
  <c r="E191" i="1"/>
  <c r="C73" i="1"/>
  <c r="C79" i="1"/>
  <c r="D73" i="1"/>
  <c r="D79" i="1"/>
  <c r="E73" i="1"/>
  <c r="D285" i="1"/>
  <c r="D289" i="1"/>
  <c r="C285" i="1"/>
  <c r="E285" i="1"/>
  <c r="C289" i="1"/>
  <c r="D194" i="1"/>
  <c r="C194" i="1"/>
  <c r="D31" i="1"/>
  <c r="C31" i="1"/>
  <c r="D10" i="1"/>
  <c r="C10" i="1"/>
  <c r="D63" i="1"/>
  <c r="C63" i="1"/>
  <c r="E62" i="1"/>
  <c r="D43" i="1"/>
  <c r="C43" i="1"/>
  <c r="E42" i="1"/>
  <c r="E41" i="1"/>
  <c r="D32" i="1"/>
  <c r="C32" i="1"/>
  <c r="D12" i="1"/>
  <c r="C12" i="1"/>
  <c r="E30" i="1"/>
  <c r="E9" i="1"/>
  <c r="E8" i="1"/>
  <c r="E61" i="1"/>
  <c r="D86" i="1"/>
  <c r="C86" i="1"/>
  <c r="D65" i="1"/>
  <c r="C65" i="1"/>
  <c r="C87" i="1"/>
  <c r="C46" i="1"/>
  <c r="D55" i="1"/>
  <c r="D58" i="1"/>
  <c r="C55" i="1"/>
  <c r="C58" i="1"/>
  <c r="D46" i="1"/>
  <c r="D19" i="1"/>
  <c r="D22" i="1"/>
  <c r="C19" i="1"/>
  <c r="C22" i="1"/>
  <c r="D302" i="1"/>
  <c r="C302" i="1"/>
  <c r="D269" i="1"/>
  <c r="C269" i="1"/>
  <c r="D265" i="1"/>
  <c r="C265" i="1"/>
  <c r="D261" i="1"/>
  <c r="C261" i="1"/>
  <c r="D257" i="1"/>
  <c r="C257" i="1"/>
  <c r="D252" i="1"/>
  <c r="C252" i="1"/>
  <c r="D247" i="1"/>
  <c r="C247" i="1"/>
  <c r="D243" i="1"/>
  <c r="C243" i="1"/>
  <c r="D238" i="1"/>
  <c r="C238" i="1"/>
  <c r="D234" i="1"/>
  <c r="C234" i="1"/>
  <c r="D226" i="1"/>
  <c r="C226" i="1"/>
  <c r="D222" i="1"/>
  <c r="C222" i="1"/>
  <c r="D218" i="1"/>
  <c r="C218" i="1"/>
  <c r="D214" i="1"/>
  <c r="C214" i="1"/>
  <c r="D210" i="1"/>
  <c r="C210" i="1"/>
  <c r="D206" i="1"/>
  <c r="C206" i="1"/>
  <c r="D202" i="1"/>
  <c r="C202" i="1"/>
  <c r="D198" i="1"/>
  <c r="C198" i="1"/>
  <c r="D185" i="1"/>
  <c r="C185" i="1"/>
  <c r="D181" i="1"/>
  <c r="C181" i="1"/>
  <c r="D177" i="1"/>
  <c r="C177" i="1"/>
  <c r="D168" i="1"/>
  <c r="C168" i="1"/>
  <c r="D164" i="1"/>
  <c r="C164" i="1"/>
  <c r="D160" i="1"/>
  <c r="C160" i="1"/>
  <c r="D152" i="1"/>
  <c r="C152" i="1"/>
  <c r="D148" i="1"/>
  <c r="C148" i="1"/>
  <c r="D140" i="1"/>
  <c r="C140" i="1"/>
  <c r="D136" i="1"/>
  <c r="C136" i="1"/>
  <c r="D131" i="1"/>
  <c r="C131" i="1"/>
  <c r="D124" i="1"/>
  <c r="C124" i="1"/>
  <c r="D120" i="1"/>
  <c r="C120" i="1"/>
  <c r="D116" i="1"/>
  <c r="C116" i="1"/>
  <c r="D112" i="1"/>
  <c r="C112" i="1"/>
  <c r="D100" i="1"/>
  <c r="C100" i="1"/>
  <c r="D93" i="1"/>
  <c r="C93" i="1"/>
  <c r="E292" i="1"/>
  <c r="E293" i="1"/>
  <c r="E294" i="1"/>
  <c r="E295" i="1"/>
  <c r="E296" i="1"/>
  <c r="E297" i="1"/>
  <c r="E298" i="1"/>
  <c r="E299" i="1"/>
  <c r="E300" i="1"/>
  <c r="E301" i="1"/>
  <c r="E268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6" i="1"/>
  <c r="E287" i="1"/>
  <c r="E288" i="1"/>
  <c r="E255" i="1"/>
  <c r="E256" i="1"/>
  <c r="E260" i="1"/>
  <c r="E264" i="1"/>
  <c r="E237" i="1"/>
  <c r="E241" i="1"/>
  <c r="E242" i="1"/>
  <c r="E246" i="1"/>
  <c r="E250" i="1"/>
  <c r="E251" i="1"/>
  <c r="E233" i="1"/>
  <c r="E225" i="1"/>
  <c r="E221" i="1"/>
  <c r="E217" i="1"/>
  <c r="E213" i="1"/>
  <c r="E209" i="1"/>
  <c r="E205" i="1"/>
  <c r="E201" i="1"/>
  <c r="E197" i="1"/>
  <c r="E188" i="1"/>
  <c r="E189" i="1"/>
  <c r="E190" i="1"/>
  <c r="E192" i="1"/>
  <c r="E193" i="1"/>
  <c r="E184" i="1"/>
  <c r="E180" i="1"/>
  <c r="E176" i="1"/>
  <c r="E167" i="1"/>
  <c r="E163" i="1"/>
  <c r="E159" i="1"/>
  <c r="E151" i="1"/>
  <c r="E147" i="1"/>
  <c r="E139" i="1"/>
  <c r="E135" i="1"/>
  <c r="E134" i="1"/>
  <c r="E128" i="1"/>
  <c r="E129" i="1"/>
  <c r="E130" i="1"/>
  <c r="E127" i="1"/>
  <c r="E123" i="1"/>
  <c r="E119" i="1"/>
  <c r="E115" i="1"/>
  <c r="E111" i="1"/>
  <c r="E97" i="1"/>
  <c r="E98" i="1"/>
  <c r="E99" i="1"/>
  <c r="E96" i="1"/>
  <c r="E91" i="1"/>
  <c r="E92" i="1"/>
  <c r="E90" i="1"/>
  <c r="E64" i="1"/>
  <c r="E66" i="1"/>
  <c r="E67" i="1"/>
  <c r="E68" i="1"/>
  <c r="E69" i="1"/>
  <c r="E70" i="1"/>
  <c r="E71" i="1"/>
  <c r="E72" i="1"/>
  <c r="E74" i="1"/>
  <c r="E75" i="1"/>
  <c r="E76" i="1"/>
  <c r="E77" i="1"/>
  <c r="E78" i="1"/>
  <c r="E80" i="1"/>
  <c r="E81" i="1"/>
  <c r="E82" i="1"/>
  <c r="E83" i="1"/>
  <c r="E84" i="1"/>
  <c r="E85" i="1"/>
  <c r="E51" i="1"/>
  <c r="E52" i="1"/>
  <c r="E53" i="1"/>
  <c r="E54" i="1"/>
  <c r="E56" i="1"/>
  <c r="E57" i="1"/>
  <c r="E50" i="1"/>
  <c r="E39" i="1"/>
  <c r="E40" i="1"/>
  <c r="E44" i="1"/>
  <c r="E45" i="1"/>
  <c r="E38" i="1"/>
  <c r="E26" i="1"/>
  <c r="E27" i="1"/>
  <c r="E28" i="1"/>
  <c r="E29" i="1"/>
  <c r="E31" i="1"/>
  <c r="E25" i="1"/>
  <c r="E16" i="1"/>
  <c r="E17" i="1"/>
  <c r="E18" i="1"/>
  <c r="E20" i="1"/>
  <c r="E21" i="1"/>
  <c r="E15" i="1"/>
  <c r="E6" i="1"/>
  <c r="E7" i="1"/>
  <c r="E10" i="1"/>
  <c r="E11" i="1"/>
  <c r="E5" i="1"/>
  <c r="D87" i="1"/>
  <c r="D102" i="1"/>
  <c r="E32" i="1"/>
  <c r="E65" i="1"/>
  <c r="E86" i="1"/>
  <c r="D170" i="1"/>
  <c r="E112" i="1"/>
  <c r="D304" i="1"/>
  <c r="E100" i="1"/>
  <c r="C170" i="1"/>
  <c r="E170" i="1"/>
  <c r="E265" i="1"/>
  <c r="D142" i="1"/>
  <c r="C228" i="1"/>
  <c r="E206" i="1"/>
  <c r="E222" i="1"/>
  <c r="C304" i="1"/>
  <c r="E261" i="1"/>
  <c r="E302" i="1"/>
  <c r="E63" i="1"/>
  <c r="E79" i="1"/>
  <c r="E140" i="1"/>
  <c r="E152" i="1"/>
  <c r="C142" i="1"/>
  <c r="C154" i="1"/>
  <c r="D154" i="1"/>
  <c r="E154" i="1"/>
  <c r="D228" i="1"/>
  <c r="E131" i="1"/>
  <c r="E257" i="1"/>
  <c r="C102" i="1"/>
  <c r="E43" i="1"/>
  <c r="E58" i="1"/>
  <c r="E55" i="1"/>
  <c r="E124" i="1"/>
  <c r="E252" i="1"/>
  <c r="E12" i="1"/>
  <c r="E198" i="1"/>
  <c r="D34" i="1"/>
  <c r="E22" i="1"/>
  <c r="E19" i="1"/>
  <c r="C34" i="1"/>
  <c r="E289" i="1"/>
  <c r="E269" i="1"/>
  <c r="E247" i="1"/>
  <c r="E243" i="1"/>
  <c r="E238" i="1"/>
  <c r="E234" i="1"/>
  <c r="E226" i="1"/>
  <c r="E218" i="1"/>
  <c r="E214" i="1"/>
  <c r="E210" i="1"/>
  <c r="E202" i="1"/>
  <c r="E194" i="1"/>
  <c r="E185" i="1"/>
  <c r="E181" i="1"/>
  <c r="E177" i="1"/>
  <c r="E168" i="1"/>
  <c r="E164" i="1"/>
  <c r="E160" i="1"/>
  <c r="E148" i="1"/>
  <c r="E136" i="1"/>
  <c r="E120" i="1"/>
  <c r="E116" i="1"/>
  <c r="E93" i="1"/>
  <c r="E46" i="1"/>
  <c r="D306" i="1"/>
  <c r="E142" i="1"/>
  <c r="E228" i="1"/>
  <c r="C306" i="1"/>
  <c r="D308" i="1"/>
  <c r="E304" i="1"/>
  <c r="E87" i="1"/>
  <c r="D104" i="1"/>
  <c r="E102" i="1"/>
  <c r="C104" i="1"/>
  <c r="E34" i="1"/>
  <c r="E306" i="1"/>
  <c r="C308" i="1"/>
  <c r="E308" i="1"/>
  <c r="E104" i="1"/>
</calcChain>
</file>

<file path=xl/sharedStrings.xml><?xml version="1.0" encoding="utf-8"?>
<sst xmlns="http://schemas.openxmlformats.org/spreadsheetml/2006/main" count="267" uniqueCount="221">
  <si>
    <t xml:space="preserve"> </t>
  </si>
  <si>
    <t>A S S E T S</t>
  </si>
  <si>
    <t>Machinery and equipment</t>
  </si>
  <si>
    <t>Vehicles</t>
  </si>
  <si>
    <t xml:space="preserve">     **** NON-CURRENT ASSETS TOTAL</t>
  </si>
  <si>
    <t>CURRENT ASSETS</t>
  </si>
  <si>
    <t>NON-CURRENT ASSETS</t>
  </si>
  <si>
    <t>Goods</t>
  </si>
  <si>
    <t>Debtors</t>
  </si>
  <si>
    <t>Short-term debtors</t>
  </si>
  <si>
    <t>Trade debtors</t>
  </si>
  <si>
    <t>Amounts owed by group member companies</t>
  </si>
  <si>
    <t>Investments</t>
  </si>
  <si>
    <t>Cash in hand and at banks</t>
  </si>
  <si>
    <t xml:space="preserve">     **** CURRENT ASSETS TOTAL</t>
  </si>
  <si>
    <t>Balance</t>
  </si>
  <si>
    <t>Previous year</t>
  </si>
  <si>
    <t>Difference</t>
  </si>
  <si>
    <t xml:space="preserve">     ***** A S S E T S  TOTAL</t>
  </si>
  <si>
    <t>CAPITAL AND RESERVES</t>
  </si>
  <si>
    <t>Revaluation reserve</t>
  </si>
  <si>
    <t>Fair value reserve</t>
  </si>
  <si>
    <t>Other reserves</t>
  </si>
  <si>
    <t>Retained result (previous financial years)</t>
  </si>
  <si>
    <t xml:space="preserve">     **** CAPITAL AND RESERVES TOTAL</t>
  </si>
  <si>
    <t>CREDITORS</t>
  </si>
  <si>
    <t>Long-term creditors</t>
  </si>
  <si>
    <t>Liabilities to group members companies</t>
  </si>
  <si>
    <t>Social security liabilities</t>
  </si>
  <si>
    <t xml:space="preserve">Withholding payroll tax </t>
  </si>
  <si>
    <t>Tax account</t>
  </si>
  <si>
    <t>Unemployment insurance contribution -withholding</t>
  </si>
  <si>
    <t>Capital stock / Share capital</t>
  </si>
  <si>
    <t>Accruals and deferred income</t>
  </si>
  <si>
    <t>Accruals holiday pay</t>
  </si>
  <si>
    <t>Accrued pension insurance Tyel</t>
  </si>
  <si>
    <t xml:space="preserve">Accrued unemployment insurance  </t>
  </si>
  <si>
    <t>Accrued accident insurance</t>
  </si>
  <si>
    <t>Accrued group life insurance</t>
  </si>
  <si>
    <t xml:space="preserve">     ****CREDITORS TOTAL</t>
  </si>
  <si>
    <t xml:space="preserve">E Q U I T Y   A N D    L I A B I L I T I E S </t>
  </si>
  <si>
    <t xml:space="preserve">     ***** E Q U I T Y   A N D    L I A B I L I T I E S  TOTAL</t>
  </si>
  <si>
    <t>Intangible assets</t>
  </si>
  <si>
    <t>Tangible assets</t>
  </si>
  <si>
    <t>** Development expenditure</t>
  </si>
  <si>
    <t>** Intangible rights</t>
  </si>
  <si>
    <t>** Advance payments</t>
  </si>
  <si>
    <t>** Goodwill</t>
  </si>
  <si>
    <t>** Land and waters</t>
  </si>
  <si>
    <t>** Buildings</t>
  </si>
  <si>
    <t>** Other tangible assets</t>
  </si>
  <si>
    <t>** Advance payments and construction in progress</t>
  </si>
  <si>
    <t>** Holdings in group member companies</t>
  </si>
  <si>
    <t>** Receivables from group member companies</t>
  </si>
  <si>
    <t>** Receivables from participating interest companies</t>
  </si>
  <si>
    <t>** Other shares amd similar rights of the ownership</t>
  </si>
  <si>
    <t>** Other receivables</t>
  </si>
  <si>
    <t>** Finished products/goods</t>
  </si>
  <si>
    <t>** Semifinished products/goods</t>
  </si>
  <si>
    <t>** Raw materials and consumables</t>
  </si>
  <si>
    <t>** Other stocks</t>
  </si>
  <si>
    <t>** Trade debtors</t>
  </si>
  <si>
    <t>** Amounts owed by group member companies</t>
  </si>
  <si>
    <t>** Amounts owed by participating interest companies</t>
  </si>
  <si>
    <t>** Loans receivable</t>
  </si>
  <si>
    <t>** Other debtors</t>
  </si>
  <si>
    <t>** Prepayments and accrued income</t>
  </si>
  <si>
    <t>** Subscribed capital unpaid</t>
  </si>
  <si>
    <t xml:space="preserve">     *** Short-term debtors TOTAL</t>
  </si>
  <si>
    <t xml:space="preserve">     *** Subscribed capital</t>
  </si>
  <si>
    <t xml:space="preserve">    *** Revaluation reserve</t>
  </si>
  <si>
    <t xml:space="preserve">    *** Fair value reserve</t>
  </si>
  <si>
    <t xml:space="preserve">    *** Share premium account / Premium fund</t>
  </si>
  <si>
    <t>Subscribed capital</t>
  </si>
  <si>
    <t>Premium fund</t>
  </si>
  <si>
    <t>** Reserves provided for by the articles of association or comparable rules</t>
  </si>
  <si>
    <t>** Other reserves</t>
  </si>
  <si>
    <t>Retained earnings (loss)</t>
  </si>
  <si>
    <t xml:space="preserve">     *** Profit (loss) of the financial year</t>
  </si>
  <si>
    <t>Cumulative accelerated depreciation</t>
  </si>
  <si>
    <t>Untaxed reserves</t>
  </si>
  <si>
    <t>PROVISIONS</t>
  </si>
  <si>
    <t>Provisions for pensions</t>
  </si>
  <si>
    <t>Provisions for taxation</t>
  </si>
  <si>
    <t xml:space="preserve">    *** Cumulative accelerated depreciation</t>
  </si>
  <si>
    <t xml:space="preserve">    *** Untaxed reserves</t>
  </si>
  <si>
    <t xml:space="preserve">    *** Provisions for pensions</t>
  </si>
  <si>
    <t xml:space="preserve">    **** APPROPRIATIONS TOTAL</t>
  </si>
  <si>
    <t xml:space="preserve">    **** PROVISIONS TOTAL</t>
  </si>
  <si>
    <t>Other provisions</t>
  </si>
  <si>
    <t xml:space="preserve">    *** Other provisions</t>
  </si>
  <si>
    <t>Bonds</t>
  </si>
  <si>
    <t xml:space="preserve">    *** Bonds</t>
  </si>
  <si>
    <t>Convertible bonds</t>
  </si>
  <si>
    <t xml:space="preserve">    *** Convertible bonds</t>
  </si>
  <si>
    <t>Loans from credit institutions</t>
  </si>
  <si>
    <t>Subordinated loan</t>
  </si>
  <si>
    <t xml:space="preserve">     *** Subordinated debt</t>
  </si>
  <si>
    <t>Pension loans</t>
  </si>
  <si>
    <t xml:space="preserve">    *** Pension loans</t>
  </si>
  <si>
    <t>Advances received</t>
  </si>
  <si>
    <t xml:space="preserve">    *** Advances received</t>
  </si>
  <si>
    <t xml:space="preserve">     *** Amounts owed to group member companies</t>
  </si>
  <si>
    <t>Amounts owed to participating interest companies</t>
  </si>
  <si>
    <t xml:space="preserve">    *** Amounts owed to participating interest companies</t>
  </si>
  <si>
    <t>Bills of exchange payable</t>
  </si>
  <si>
    <t xml:space="preserve">    *** Bills of exchange payable</t>
  </si>
  <si>
    <t>Other creditors</t>
  </si>
  <si>
    <t xml:space="preserve">    *** Other creditors</t>
  </si>
  <si>
    <t xml:space="preserve">    *** Accruals and deferred income</t>
  </si>
  <si>
    <t>Accrued interest expenses</t>
  </si>
  <si>
    <t>Long-term creditors TOTAL</t>
  </si>
  <si>
    <t>Long-term debtors</t>
  </si>
  <si>
    <t>Tax receivables / Value added tax receivables</t>
  </si>
  <si>
    <t>24 % VAT Receivable -Goods / Services</t>
  </si>
  <si>
    <t>14% VAT Receivable -Goods / Services</t>
  </si>
  <si>
    <t>10% VAT Receivable -Goods / Services</t>
  </si>
  <si>
    <t xml:space="preserve">VAT Receivable of EU – intra-Community acquisitions </t>
  </si>
  <si>
    <t>VAT deduction 100 %</t>
  </si>
  <si>
    <t>Salary advances</t>
  </si>
  <si>
    <t>Travel advances</t>
  </si>
  <si>
    <t>Other debtors</t>
  </si>
  <si>
    <t>Accrued revenue</t>
  </si>
  <si>
    <t>Annual discount on EU - purchases / Annual  discount on EU – intra-Community acquisitions</t>
  </si>
  <si>
    <t>Annual discount on purchases</t>
  </si>
  <si>
    <t>Other prepayments and accrued income</t>
  </si>
  <si>
    <t xml:space="preserve">     *** Long-term debtors TOTAL</t>
  </si>
  <si>
    <t>Cash</t>
  </si>
  <si>
    <t>Bank account 2: Aktia 000000-0000000</t>
  </si>
  <si>
    <t>Bank account 1: Nordea 000000-0000000</t>
  </si>
  <si>
    <t>Foreign currency bank account</t>
  </si>
  <si>
    <t>** Holdings in the group member companies</t>
  </si>
  <si>
    <t>** Other shares and similar rights of the ownership</t>
  </si>
  <si>
    <t>** Invested non-restricted equity capital - Svop (sijoitetun vapaan pääoman rahasto)</t>
  </si>
  <si>
    <t xml:space="preserve">** Reserve fund / Restricted reserves / Legal reserve </t>
  </si>
  <si>
    <t>Distribution of dividend</t>
  </si>
  <si>
    <t>Profit (loss) of the financial year</t>
  </si>
  <si>
    <t xml:space="preserve">** Cumulative accelerated depreciation / depreciation reserve </t>
  </si>
  <si>
    <t>** Provisions for pensions</t>
  </si>
  <si>
    <t>** Provisions for taxation</t>
  </si>
  <si>
    <t>** Other provisions</t>
  </si>
  <si>
    <t>** Bonds</t>
  </si>
  <si>
    <t>** Convertible bonds</t>
  </si>
  <si>
    <t>** Subordinated loan</t>
  </si>
  <si>
    <t>** Loans from credit institutions</t>
  </si>
  <si>
    <t>Bank loan Nordea 000000-0000000</t>
  </si>
  <si>
    <t>Deductions from a bank loan</t>
  </si>
  <si>
    <t>Transfer to short-term bank loan</t>
  </si>
  <si>
    <t>Increases in bank loans</t>
  </si>
  <si>
    <t>Bank used check account limit</t>
  </si>
  <si>
    <t>** Pension loans</t>
  </si>
  <si>
    <t>** Advances received</t>
  </si>
  <si>
    <t>** Bills of exchange payable</t>
  </si>
  <si>
    <t>** Amounts owed to participating interest companies</t>
  </si>
  <si>
    <t>** Liabilities to group members companies</t>
  </si>
  <si>
    <t xml:space="preserve">Long-term liabilities to shareholders / Long-term amounts owed to shareholders </t>
  </si>
  <si>
    <t>** Accruals and deferred income</t>
  </si>
  <si>
    <t>Bank loan repayments Nordea 000000-0000000</t>
  </si>
  <si>
    <t>Bank loan repayment installments</t>
  </si>
  <si>
    <t>Advances received 24%</t>
  </si>
  <si>
    <t>Advances received from the community 24%</t>
  </si>
  <si>
    <t xml:space="preserve">Accounts payables (trade creditors) </t>
  </si>
  <si>
    <t>Payment transaction account</t>
  </si>
  <si>
    <t xml:space="preserve">** Accounts payables (trade creditors) </t>
  </si>
  <si>
    <t>** Amounts owed to group member companies</t>
  </si>
  <si>
    <t>Accounts payables  to participating interest companies</t>
  </si>
  <si>
    <t>The membership fee liabilities</t>
  </si>
  <si>
    <t>Sales 24% VAT debt</t>
  </si>
  <si>
    <t>VAT debt on importation</t>
  </si>
  <si>
    <t xml:space="preserve">VAT debt for EU – intra-Community acquisitions </t>
  </si>
  <si>
    <t>Liabilities to shareholder</t>
  </si>
  <si>
    <t>Other short-term liabilities</t>
  </si>
  <si>
    <t>Other accruals and deferred income</t>
  </si>
  <si>
    <t xml:space="preserve">Short-term creditors </t>
  </si>
  <si>
    <t xml:space="preserve">** Machinery and equipment </t>
  </si>
  <si>
    <t>** Other longterm cost / Other intangible assets</t>
  </si>
  <si>
    <t xml:space="preserve">Renovation /  improvement of leasehold apartment    </t>
  </si>
  <si>
    <t>Depreciation on renovation (improvement) costs of a leasehold apartment</t>
  </si>
  <si>
    <t>Loan receivables</t>
  </si>
  <si>
    <t>Goods in transit</t>
  </si>
  <si>
    <t>Slow-going, unmarketable and unsaleable goods</t>
  </si>
  <si>
    <t>Card receivables</t>
  </si>
  <si>
    <r>
      <t xml:space="preserve">    ***</t>
    </r>
    <r>
      <rPr>
        <sz val="14"/>
        <color theme="1"/>
        <rFont val="Calibri"/>
        <family val="2"/>
        <scheme val="minor"/>
      </rPr>
      <t xml:space="preserve"> Intangible assets TOTAL</t>
    </r>
  </si>
  <si>
    <t xml:space="preserve">     *** Tangible assets TOTAL</t>
  </si>
  <si>
    <t xml:space="preserve">   *** Investments TOTAL</t>
  </si>
  <si>
    <t>Long- term rent security deposits</t>
  </si>
  <si>
    <t xml:space="preserve">     *** Cash in hand and at banks TOTAL</t>
  </si>
  <si>
    <t xml:space="preserve">     *** Other reserves TOTAL</t>
  </si>
  <si>
    <t xml:space="preserve">     *** Retained earnings (loss) TOTAL</t>
  </si>
  <si>
    <t xml:space="preserve">    *** Loans from credit institutions TOTAL</t>
  </si>
  <si>
    <t xml:space="preserve">    *** Advances received TOTAL</t>
  </si>
  <si>
    <t xml:space="preserve">    *** Other creditors, liabilities TOTAL</t>
  </si>
  <si>
    <t xml:space="preserve">    *** Accruals and deferred income TOTAL</t>
  </si>
  <si>
    <t>Short-term creditors TOTAL</t>
  </si>
  <si>
    <t xml:space="preserve">Advance expenses </t>
  </si>
  <si>
    <t>BALANCE SHEET</t>
  </si>
  <si>
    <t>** Participating interests companies (Associate companies)</t>
  </si>
  <si>
    <t xml:space="preserve">Stocks </t>
  </si>
  <si>
    <t xml:space="preserve">     *** Stocks TOTAL</t>
  </si>
  <si>
    <t>Clearing account / Clarification account (for unidentified receivables )</t>
  </si>
  <si>
    <t>Investments, securities</t>
  </si>
  <si>
    <t>** Other investments, securities</t>
  </si>
  <si>
    <t xml:space="preserve">    *** Investments, securities TOTAL</t>
  </si>
  <si>
    <t>Premium fund or Capital surplus</t>
  </si>
  <si>
    <r>
      <t>APPROPRIATIONS</t>
    </r>
    <r>
      <rPr>
        <b/>
        <sz val="9"/>
        <color theme="1"/>
        <rFont val="Calibri"/>
        <family val="2"/>
        <scheme val="minor"/>
      </rPr>
      <t xml:space="preserve"> (expenses that have not yet been incurred, but are already recorded as expenses in the income statement and deducted for tax purposes)</t>
    </r>
  </si>
  <si>
    <t>** Untaxed reserves (for example, guarantee reserve: takuuvaraus)</t>
  </si>
  <si>
    <t xml:space="preserve">    *** Provisions for taxation / Tax provisions</t>
  </si>
  <si>
    <t>Accounts payable / Trade creditors</t>
  </si>
  <si>
    <t xml:space="preserve">    *** Accounts payable / Trade creditors</t>
  </si>
  <si>
    <t xml:space="preserve">     *** Accounts payable / Trade creditors TOTAL</t>
  </si>
  <si>
    <t>TyEL-withholding  (Earnings-related pension insurance contribution )</t>
  </si>
  <si>
    <t>Salary auxiliary account</t>
  </si>
  <si>
    <t>Shareholder's loans</t>
  </si>
  <si>
    <t>Pension insurance payment liabilities</t>
  </si>
  <si>
    <t>Enforced debt collection payments</t>
  </si>
  <si>
    <t xml:space="preserve">Value added tax debt / VAT total (Tilitettävä alv) </t>
  </si>
  <si>
    <t>Other tax liabilities (OmaVero)</t>
  </si>
  <si>
    <t>Deferred income (prepaid incomes)</t>
  </si>
  <si>
    <t>Accruals income taxes (profit taxes)</t>
  </si>
  <si>
    <t xml:space="preserve">Import VAT Receivable Goods </t>
  </si>
  <si>
    <t>Other accrued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</si>
</sst>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 applyBorder="1"/>
    <xf numFmtId="0" fontId="1" fillId="0" borderId="0" xfId="0" applyFont="1" applyFill="1" applyBorder="1"/>
    <xf numFmtId="0" fontId="3" fillId="0" borderId="0" xfId="0" applyFont="1" applyFill="1" applyBorder="1"/>
    <xf numFmtId="0" fontId="1" fillId="3" borderId="6" xfId="0" applyFont="1" applyFill="1" applyBorder="1"/>
    <xf numFmtId="0" fontId="3" fillId="0" borderId="0" xfId="0" applyFont="1"/>
    <xf numFmtId="0" fontId="3" fillId="0" borderId="1" xfId="0" applyFont="1" applyFill="1" applyBorder="1"/>
    <xf numFmtId="0" fontId="3" fillId="0" borderId="1" xfId="0" applyFont="1" applyBorder="1"/>
    <xf numFmtId="0" fontId="1" fillId="0" borderId="11" xfId="0" applyFont="1" applyBorder="1"/>
    <xf numFmtId="0" fontId="1" fillId="0" borderId="9" xfId="0" applyFont="1" applyBorder="1"/>
    <xf numFmtId="0" fontId="3" fillId="0" borderId="10" xfId="0" applyFont="1" applyBorder="1"/>
    <xf numFmtId="0" fontId="1" fillId="0" borderId="9" xfId="0" applyFont="1" applyFill="1" applyBorder="1"/>
    <xf numFmtId="0" fontId="3" fillId="0" borderId="9" xfId="0" applyFont="1" applyBorder="1"/>
    <xf numFmtId="0" fontId="1" fillId="0" borderId="11" xfId="0" applyFont="1" applyFill="1" applyBorder="1"/>
    <xf numFmtId="0" fontId="3" fillId="0" borderId="12" xfId="0" applyFont="1" applyFill="1" applyBorder="1"/>
    <xf numFmtId="0" fontId="3" fillId="0" borderId="10" xfId="0" applyFont="1" applyFill="1" applyBorder="1"/>
    <xf numFmtId="0" fontId="1" fillId="0" borderId="10" xfId="0" applyFont="1" applyFill="1" applyBorder="1"/>
    <xf numFmtId="0" fontId="3" fillId="0" borderId="12" xfId="0" applyFont="1" applyBorder="1"/>
    <xf numFmtId="0" fontId="1" fillId="0" borderId="4" xfId="0" applyFont="1" applyBorder="1"/>
    <xf numFmtId="0" fontId="1" fillId="0" borderId="5" xfId="0" applyFont="1" applyBorder="1"/>
    <xf numFmtId="0" fontId="1" fillId="3" borderId="15" xfId="0" applyFont="1" applyFill="1" applyBorder="1"/>
    <xf numFmtId="0" fontId="3" fillId="3" borderId="16" xfId="0" applyFont="1" applyFill="1" applyBorder="1"/>
    <xf numFmtId="0" fontId="3" fillId="3" borderId="17" xfId="0" applyFont="1" applyFill="1" applyBorder="1"/>
    <xf numFmtId="0" fontId="1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2" fontId="3" fillId="0" borderId="10" xfId="0" applyNumberFormat="1" applyFont="1" applyBorder="1"/>
    <xf numFmtId="0" fontId="1" fillId="5" borderId="15" xfId="0" applyFont="1" applyFill="1" applyBorder="1"/>
    <xf numFmtId="2" fontId="3" fillId="5" borderId="16" xfId="0" applyNumberFormat="1" applyFont="1" applyFill="1" applyBorder="1"/>
    <xf numFmtId="2" fontId="3" fillId="5" borderId="17" xfId="0" applyNumberFormat="1" applyFont="1" applyFill="1" applyBorder="1"/>
    <xf numFmtId="0" fontId="6" fillId="0" borderId="9" xfId="0" applyFont="1" applyBorder="1"/>
    <xf numFmtId="0" fontId="3" fillId="5" borderId="15" xfId="0" applyFont="1" applyFill="1" applyBorder="1"/>
    <xf numFmtId="0" fontId="3" fillId="0" borderId="9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1" fillId="2" borderId="6" xfId="0" applyFont="1" applyFill="1" applyBorder="1"/>
    <xf numFmtId="0" fontId="3" fillId="0" borderId="0" xfId="0" applyFont="1" applyFill="1"/>
    <xf numFmtId="0" fontId="3" fillId="0" borderId="13" xfId="0" applyFont="1" applyFill="1" applyBorder="1"/>
    <xf numFmtId="0" fontId="6" fillId="0" borderId="9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2" fontId="3" fillId="0" borderId="0" xfId="0" applyNumberFormat="1" applyFont="1" applyFill="1" applyBorder="1"/>
    <xf numFmtId="2" fontId="3" fillId="0" borderId="10" xfId="0" applyNumberFormat="1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2" fontId="1" fillId="2" borderId="7" xfId="0" applyNumberFormat="1" applyFont="1" applyFill="1" applyBorder="1"/>
    <xf numFmtId="2" fontId="1" fillId="2" borderId="8" xfId="0" applyNumberFormat="1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4" borderId="17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1" fillId="4" borderId="6" xfId="0" applyFont="1" applyFill="1" applyBorder="1"/>
    <xf numFmtId="2" fontId="3" fillId="4" borderId="7" xfId="0" applyNumberFormat="1" applyFont="1" applyFill="1" applyBorder="1"/>
    <xf numFmtId="2" fontId="3" fillId="4" borderId="8" xfId="0" applyNumberFormat="1" applyFont="1" applyFill="1" applyBorder="1"/>
    <xf numFmtId="0" fontId="7" fillId="0" borderId="9" xfId="0" applyFont="1" applyBorder="1"/>
    <xf numFmtId="2" fontId="3" fillId="4" borderId="5" xfId="0" applyNumberFormat="1" applyFont="1" applyFill="1" applyBorder="1"/>
    <xf numFmtId="0" fontId="4" fillId="4" borderId="6" xfId="0" applyFont="1" applyFill="1" applyBorder="1"/>
    <xf numFmtId="2" fontId="3" fillId="2" borderId="5" xfId="0" applyNumberFormat="1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2" fontId="3" fillId="3" borderId="5" xfId="0" applyNumberFormat="1" applyFont="1" applyFill="1" applyBorder="1"/>
    <xf numFmtId="0" fontId="8" fillId="0" borderId="9" xfId="0" applyFont="1" applyBorder="1"/>
    <xf numFmtId="2" fontId="2" fillId="0" borderId="10" xfId="0" applyNumberFormat="1" applyFont="1" applyBorder="1"/>
    <xf numFmtId="0" fontId="3" fillId="0" borderId="6" xfId="0" applyFont="1" applyFill="1" applyBorder="1"/>
    <xf numFmtId="2" fontId="3" fillId="0" borderId="7" xfId="0" applyNumberFormat="1" applyFont="1" applyBorder="1"/>
    <xf numFmtId="2" fontId="3" fillId="0" borderId="8" xfId="0" applyNumberFormat="1" applyFont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3" xfId="0" applyFont="1" applyBorder="1"/>
    <xf numFmtId="2" fontId="3" fillId="0" borderId="5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8" fillId="6" borderId="11" xfId="0" applyFont="1" applyFill="1" applyBorder="1"/>
    <xf numFmtId="2" fontId="2" fillId="6" borderId="12" xfId="0" applyNumberFormat="1" applyFont="1" applyFill="1" applyBorder="1"/>
    <xf numFmtId="0" fontId="8" fillId="6" borderId="9" xfId="0" applyFont="1" applyFill="1" applyBorder="1"/>
    <xf numFmtId="2" fontId="2" fillId="6" borderId="10" xfId="0" applyNumberFormat="1" applyFont="1" applyFill="1" applyBorder="1"/>
    <xf numFmtId="2" fontId="3" fillId="6" borderId="2" xfId="0" applyNumberFormat="1" applyFont="1" applyFill="1" applyBorder="1"/>
    <xf numFmtId="2" fontId="3" fillId="6" borderId="14" xfId="0" applyNumberFormat="1" applyFont="1" applyFill="1" applyBorder="1"/>
    <xf numFmtId="0" fontId="6" fillId="6" borderId="13" xfId="0" applyFont="1" applyFill="1" applyBorder="1"/>
    <xf numFmtId="2" fontId="3" fillId="0" borderId="2" xfId="0" applyNumberFormat="1" applyFont="1" applyFill="1" applyBorder="1"/>
    <xf numFmtId="2" fontId="3" fillId="0" borderId="14" xfId="0" applyNumberFormat="1" applyFont="1" applyFill="1" applyBorder="1"/>
    <xf numFmtId="2" fontId="3" fillId="0" borderId="7" xfId="0" applyNumberFormat="1" applyFont="1" applyFill="1" applyBorder="1"/>
    <xf numFmtId="2" fontId="3" fillId="0" borderId="8" xfId="0" applyNumberFormat="1" applyFont="1" applyFill="1" applyBorder="1"/>
    <xf numFmtId="0" fontId="5" fillId="5" borderId="15" xfId="0" applyFont="1" applyFill="1" applyBorder="1"/>
    <xf numFmtId="2" fontId="5" fillId="5" borderId="16" xfId="0" applyNumberFormat="1" applyFont="1" applyFill="1" applyBorder="1"/>
    <xf numFmtId="2" fontId="5" fillId="5" borderId="17" xfId="0" applyNumberFormat="1" applyFont="1" applyFill="1" applyBorder="1"/>
    <xf numFmtId="2" fontId="1" fillId="3" borderId="7" xfId="0" applyNumberFormat="1" applyFont="1" applyFill="1" applyBorder="1"/>
    <xf numFmtId="2" fontId="1" fillId="3" borderId="8" xfId="0" applyNumberFormat="1" applyFont="1" applyFill="1" applyBorder="1"/>
    <xf numFmtId="2" fontId="3" fillId="0" borderId="0" xfId="0" applyNumberFormat="1" applyFont="1" applyBorder="1" applyProtection="1">
      <protection locked="0"/>
    </xf>
    <xf numFmtId="2" fontId="2" fillId="6" borderId="1" xfId="0" applyNumberFormat="1" applyFont="1" applyFill="1" applyBorder="1" applyProtection="1">
      <protection locked="0"/>
    </xf>
    <xf numFmtId="2" fontId="2" fillId="6" borderId="0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9</xdr:row>
      <xdr:rowOff>138534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0F0C2E-8657-4FAD-8881-21B7F26EE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246414" y="1103664"/>
          <a:ext cx="2310234" cy="5982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598205</xdr:colOff>
      <xdr:row>115</xdr:row>
      <xdr:rowOff>119484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E6E1E8-E8A1-4E76-913A-6070DF26B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246414" y="26583039"/>
          <a:ext cx="231023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10"/>
  <sheetViews>
    <sheetView tabSelected="1" zoomScaleNormal="100" workbookViewId="0">
      <selection activeCell="A11" sqref="A11"/>
    </sheetView>
  </sheetViews>
  <sheetFormatPr defaultRowHeight="15" x14ac:dyDescent="0.25"/>
  <cols>
    <col min="1" max="1" width="9.28515625" customWidth="1"/>
    <col min="2" max="2" width="96.42578125" customWidth="1"/>
    <col min="3" max="5" width="16.7109375" customWidth="1"/>
  </cols>
  <sheetData>
    <row r="1" spans="2:6" ht="19.5" thickBot="1" x14ac:dyDescent="0.35">
      <c r="B1" s="78" t="s">
        <v>195</v>
      </c>
      <c r="C1" s="18" t="s">
        <v>15</v>
      </c>
      <c r="D1" s="18" t="s">
        <v>16</v>
      </c>
      <c r="E1" s="19" t="s">
        <v>17</v>
      </c>
      <c r="F1" s="5"/>
    </row>
    <row r="2" spans="2:6" ht="19.5" thickBot="1" x14ac:dyDescent="0.35">
      <c r="B2" s="20" t="s">
        <v>1</v>
      </c>
      <c r="C2" s="21"/>
      <c r="D2" s="21"/>
      <c r="E2" s="22"/>
      <c r="F2" s="5"/>
    </row>
    <row r="3" spans="2:6" ht="19.5" thickBot="1" x14ac:dyDescent="0.35">
      <c r="B3" s="23" t="s">
        <v>6</v>
      </c>
      <c r="C3" s="24"/>
      <c r="D3" s="24"/>
      <c r="E3" s="25"/>
      <c r="F3" s="5"/>
    </row>
    <row r="4" spans="2:6" ht="18.75" x14ac:dyDescent="0.3">
      <c r="B4" s="9" t="s">
        <v>42</v>
      </c>
      <c r="C4" s="1"/>
      <c r="D4" s="1"/>
      <c r="E4" s="10"/>
      <c r="F4" s="5"/>
    </row>
    <row r="5" spans="2:6" ht="18.75" x14ac:dyDescent="0.3">
      <c r="B5" s="12" t="s">
        <v>44</v>
      </c>
      <c r="C5" s="100">
        <v>0</v>
      </c>
      <c r="D5" s="100">
        <v>0</v>
      </c>
      <c r="E5" s="26">
        <f>C5-D5</f>
        <v>0</v>
      </c>
      <c r="F5" s="5"/>
    </row>
    <row r="6" spans="2:6" ht="18.75" x14ac:dyDescent="0.3">
      <c r="B6" s="12" t="s">
        <v>45</v>
      </c>
      <c r="C6" s="100">
        <v>0</v>
      </c>
      <c r="D6" s="100">
        <v>0</v>
      </c>
      <c r="E6" s="26">
        <f t="shared" ref="E6:E12" si="0">C6-D6</f>
        <v>0</v>
      </c>
      <c r="F6" s="5"/>
    </row>
    <row r="7" spans="2:6" ht="18.75" x14ac:dyDescent="0.3">
      <c r="B7" s="12" t="s">
        <v>47</v>
      </c>
      <c r="C7" s="100">
        <v>0</v>
      </c>
      <c r="D7" s="100">
        <v>0</v>
      </c>
      <c r="E7" s="26">
        <f t="shared" si="0"/>
        <v>0</v>
      </c>
      <c r="F7" s="5"/>
    </row>
    <row r="8" spans="2:6" ht="18.75" x14ac:dyDescent="0.3">
      <c r="B8" s="84" t="s">
        <v>176</v>
      </c>
      <c r="C8" s="101">
        <v>0</v>
      </c>
      <c r="D8" s="101">
        <v>0</v>
      </c>
      <c r="E8" s="85">
        <f t="shared" si="0"/>
        <v>0</v>
      </c>
      <c r="F8" s="5"/>
    </row>
    <row r="9" spans="2:6" ht="18.75" x14ac:dyDescent="0.3">
      <c r="B9" s="86" t="s">
        <v>177</v>
      </c>
      <c r="C9" s="102">
        <v>0</v>
      </c>
      <c r="D9" s="102">
        <v>0</v>
      </c>
      <c r="E9" s="87">
        <f t="shared" si="0"/>
        <v>0</v>
      </c>
      <c r="F9" s="5"/>
    </row>
    <row r="10" spans="2:6" ht="18.75" x14ac:dyDescent="0.3">
      <c r="B10" s="38" t="s">
        <v>175</v>
      </c>
      <c r="C10" s="91">
        <f>SUM(C8:C9)</f>
        <v>0</v>
      </c>
      <c r="D10" s="91">
        <f>SUM(D8:D9)</f>
        <v>0</v>
      </c>
      <c r="E10" s="92">
        <f t="shared" si="0"/>
        <v>0</v>
      </c>
      <c r="F10" s="5"/>
    </row>
    <row r="11" spans="2:6" ht="19.5" thickBot="1" x14ac:dyDescent="0.35">
      <c r="B11" s="12" t="s">
        <v>46</v>
      </c>
      <c r="C11" s="100">
        <v>0</v>
      </c>
      <c r="D11" s="100">
        <v>0</v>
      </c>
      <c r="E11" s="26">
        <f t="shared" si="0"/>
        <v>0</v>
      </c>
      <c r="F11" s="5"/>
    </row>
    <row r="12" spans="2:6" ht="19.5" thickBot="1" x14ac:dyDescent="0.35">
      <c r="B12" s="27" t="s">
        <v>182</v>
      </c>
      <c r="C12" s="28">
        <f>C5+C6+C7+C10+C11</f>
        <v>0</v>
      </c>
      <c r="D12" s="28">
        <f>D5+D6+D7+D10+D11</f>
        <v>0</v>
      </c>
      <c r="E12" s="29">
        <f t="shared" si="0"/>
        <v>0</v>
      </c>
      <c r="F12" s="5"/>
    </row>
    <row r="13" spans="2:6" ht="18.75" x14ac:dyDescent="0.3">
      <c r="B13" s="9"/>
      <c r="C13" s="1"/>
      <c r="D13" s="1"/>
      <c r="E13" s="10"/>
      <c r="F13" s="5"/>
    </row>
    <row r="14" spans="2:6" ht="18.75" x14ac:dyDescent="0.3">
      <c r="B14" s="9" t="s">
        <v>43</v>
      </c>
      <c r="C14" s="1"/>
      <c r="D14" s="1"/>
      <c r="E14" s="10"/>
      <c r="F14" s="5"/>
    </row>
    <row r="15" spans="2:6" ht="18.75" x14ac:dyDescent="0.3">
      <c r="B15" s="12" t="s">
        <v>48</v>
      </c>
      <c r="C15" s="100">
        <v>0</v>
      </c>
      <c r="D15" s="100">
        <v>0</v>
      </c>
      <c r="E15" s="26">
        <f>C15-D15</f>
        <v>0</v>
      </c>
      <c r="F15" s="5"/>
    </row>
    <row r="16" spans="2:6" ht="18.75" x14ac:dyDescent="0.3">
      <c r="B16" s="12" t="s">
        <v>49</v>
      </c>
      <c r="C16" s="100">
        <v>0</v>
      </c>
      <c r="D16" s="100">
        <v>0</v>
      </c>
      <c r="E16" s="26">
        <f t="shared" ref="E16:E22" si="1">C16-D16</f>
        <v>0</v>
      </c>
      <c r="F16" s="5"/>
    </row>
    <row r="17" spans="2:6" ht="18.75" x14ac:dyDescent="0.3">
      <c r="B17" s="84" t="s">
        <v>2</v>
      </c>
      <c r="C17" s="101">
        <v>0</v>
      </c>
      <c r="D17" s="101">
        <v>0</v>
      </c>
      <c r="E17" s="85">
        <f t="shared" si="1"/>
        <v>0</v>
      </c>
      <c r="F17" s="5"/>
    </row>
    <row r="18" spans="2:6" ht="18.75" x14ac:dyDescent="0.3">
      <c r="B18" s="86" t="s">
        <v>3</v>
      </c>
      <c r="C18" s="102">
        <v>0</v>
      </c>
      <c r="D18" s="102">
        <v>0</v>
      </c>
      <c r="E18" s="87">
        <f t="shared" si="1"/>
        <v>0</v>
      </c>
      <c r="F18" s="5"/>
    </row>
    <row r="19" spans="2:6" ht="18.75" x14ac:dyDescent="0.3">
      <c r="B19" s="38" t="s">
        <v>174</v>
      </c>
      <c r="C19" s="91">
        <f>SUM(C17:C18)</f>
        <v>0</v>
      </c>
      <c r="D19" s="91">
        <f>SUM(D17:D18)</f>
        <v>0</v>
      </c>
      <c r="E19" s="92">
        <f t="shared" si="1"/>
        <v>0</v>
      </c>
      <c r="F19" s="5"/>
    </row>
    <row r="20" spans="2:6" ht="18.75" x14ac:dyDescent="0.3">
      <c r="B20" s="12" t="s">
        <v>50</v>
      </c>
      <c r="C20" s="100">
        <v>0</v>
      </c>
      <c r="D20" s="100">
        <v>0</v>
      </c>
      <c r="E20" s="26">
        <f t="shared" si="1"/>
        <v>0</v>
      </c>
      <c r="F20" s="5"/>
    </row>
    <row r="21" spans="2:6" ht="19.5" thickBot="1" x14ac:dyDescent="0.35">
      <c r="B21" s="12" t="s">
        <v>51</v>
      </c>
      <c r="C21" s="100">
        <v>0</v>
      </c>
      <c r="D21" s="100">
        <v>0</v>
      </c>
      <c r="E21" s="26">
        <f t="shared" si="1"/>
        <v>0</v>
      </c>
      <c r="F21" s="5"/>
    </row>
    <row r="22" spans="2:6" ht="19.5" thickBot="1" x14ac:dyDescent="0.35">
      <c r="B22" s="31" t="s">
        <v>183</v>
      </c>
      <c r="C22" s="28">
        <f>C15+C16+C19+C20+C21</f>
        <v>0</v>
      </c>
      <c r="D22" s="28">
        <f>D15+D16+D19+D20+D21</f>
        <v>0</v>
      </c>
      <c r="E22" s="29">
        <f t="shared" si="1"/>
        <v>0</v>
      </c>
      <c r="F22" s="5"/>
    </row>
    <row r="23" spans="2:6" ht="18.75" x14ac:dyDescent="0.3">
      <c r="B23" s="72"/>
      <c r="C23" s="73"/>
      <c r="D23" s="73"/>
      <c r="E23" s="74"/>
      <c r="F23" s="5"/>
    </row>
    <row r="24" spans="2:6" ht="18.75" x14ac:dyDescent="0.3">
      <c r="B24" s="11" t="s">
        <v>12</v>
      </c>
      <c r="C24" s="3"/>
      <c r="D24" s="3"/>
      <c r="E24" s="15"/>
      <c r="F24" s="5"/>
    </row>
    <row r="25" spans="2:6" ht="18.75" x14ac:dyDescent="0.3">
      <c r="B25" s="32" t="s">
        <v>52</v>
      </c>
      <c r="C25" s="100">
        <v>0</v>
      </c>
      <c r="D25" s="100">
        <v>0</v>
      </c>
      <c r="E25" s="26">
        <f>C25-D25</f>
        <v>0</v>
      </c>
      <c r="F25" s="5"/>
    </row>
    <row r="26" spans="2:6" ht="18.75" x14ac:dyDescent="0.3">
      <c r="B26" s="32" t="s">
        <v>53</v>
      </c>
      <c r="C26" s="100">
        <v>0</v>
      </c>
      <c r="D26" s="100">
        <v>0</v>
      </c>
      <c r="E26" s="26">
        <f t="shared" ref="E26:E32" si="2">C26-D26</f>
        <v>0</v>
      </c>
      <c r="F26" s="5"/>
    </row>
    <row r="27" spans="2:6" ht="18.75" x14ac:dyDescent="0.3">
      <c r="B27" s="32" t="s">
        <v>196</v>
      </c>
      <c r="C27" s="100">
        <v>0</v>
      </c>
      <c r="D27" s="100">
        <v>0</v>
      </c>
      <c r="E27" s="26">
        <f t="shared" si="2"/>
        <v>0</v>
      </c>
      <c r="F27" s="5"/>
    </row>
    <row r="28" spans="2:6" ht="18.75" x14ac:dyDescent="0.3">
      <c r="B28" s="32" t="s">
        <v>54</v>
      </c>
      <c r="C28" s="100">
        <v>0</v>
      </c>
      <c r="D28" s="100">
        <v>0</v>
      </c>
      <c r="E28" s="26">
        <f t="shared" si="2"/>
        <v>0</v>
      </c>
      <c r="F28" s="5"/>
    </row>
    <row r="29" spans="2:6" ht="18.75" x14ac:dyDescent="0.3">
      <c r="B29" s="32" t="s">
        <v>55</v>
      </c>
      <c r="C29" s="100">
        <v>0</v>
      </c>
      <c r="D29" s="100">
        <v>0</v>
      </c>
      <c r="E29" s="26">
        <f t="shared" si="2"/>
        <v>0</v>
      </c>
      <c r="F29" s="5"/>
    </row>
    <row r="30" spans="2:6" ht="18.75" x14ac:dyDescent="0.3">
      <c r="B30" s="84" t="s">
        <v>178</v>
      </c>
      <c r="C30" s="101">
        <v>0</v>
      </c>
      <c r="D30" s="101">
        <v>0</v>
      </c>
      <c r="E30" s="85">
        <f t="shared" si="2"/>
        <v>0</v>
      </c>
      <c r="F30" s="5"/>
    </row>
    <row r="31" spans="2:6" ht="19.5" thickBot="1" x14ac:dyDescent="0.35">
      <c r="B31" s="32" t="s">
        <v>56</v>
      </c>
      <c r="C31" s="43">
        <f>SUM(C30)</f>
        <v>0</v>
      </c>
      <c r="D31" s="43">
        <f>SUM(D30)</f>
        <v>0</v>
      </c>
      <c r="E31" s="44">
        <f t="shared" si="2"/>
        <v>0</v>
      </c>
      <c r="F31" s="5"/>
    </row>
    <row r="32" spans="2:6" ht="19.5" thickBot="1" x14ac:dyDescent="0.35">
      <c r="B32" s="31" t="s">
        <v>184</v>
      </c>
      <c r="C32" s="28">
        <f>SUM(C25:C29,C31)</f>
        <v>0</v>
      </c>
      <c r="D32" s="28">
        <f>SUM(D25:D29,D31)</f>
        <v>0</v>
      </c>
      <c r="E32" s="29">
        <f t="shared" si="2"/>
        <v>0</v>
      </c>
      <c r="F32" s="5"/>
    </row>
    <row r="33" spans="2:9" ht="18.75" x14ac:dyDescent="0.3">
      <c r="B33" s="33" t="s">
        <v>0</v>
      </c>
      <c r="C33" s="34"/>
      <c r="D33" s="34"/>
      <c r="E33" s="35"/>
      <c r="F33" s="5"/>
    </row>
    <row r="34" spans="2:9" ht="19.5" thickBot="1" x14ac:dyDescent="0.35">
      <c r="B34" s="36" t="s">
        <v>4</v>
      </c>
      <c r="C34" s="49">
        <f>C12+C22+C32</f>
        <v>0</v>
      </c>
      <c r="D34" s="49">
        <f>D12+D22+D32</f>
        <v>0</v>
      </c>
      <c r="E34" s="50">
        <f>C34-D34</f>
        <v>0</v>
      </c>
      <c r="F34" s="5"/>
    </row>
    <row r="35" spans="2:9" ht="19.5" thickBot="1" x14ac:dyDescent="0.35">
      <c r="B35" s="12" t="s">
        <v>0</v>
      </c>
      <c r="C35" s="1"/>
      <c r="D35" s="1"/>
      <c r="E35" s="10"/>
      <c r="F35" s="5"/>
    </row>
    <row r="36" spans="2:9" ht="19.5" thickBot="1" x14ac:dyDescent="0.35">
      <c r="B36" s="23" t="s">
        <v>5</v>
      </c>
      <c r="C36" s="24"/>
      <c r="D36" s="24"/>
      <c r="E36" s="25"/>
      <c r="F36" s="5"/>
    </row>
    <row r="37" spans="2:9" ht="18.75" x14ac:dyDescent="0.3">
      <c r="B37" s="75" t="s">
        <v>197</v>
      </c>
      <c r="C37" s="76"/>
      <c r="D37" s="76"/>
      <c r="E37" s="77"/>
      <c r="F37" s="5"/>
    </row>
    <row r="38" spans="2:9" ht="18.75" x14ac:dyDescent="0.3">
      <c r="B38" s="32" t="s">
        <v>59</v>
      </c>
      <c r="C38" s="100">
        <v>0</v>
      </c>
      <c r="D38" s="100">
        <v>0</v>
      </c>
      <c r="E38" s="26">
        <f>C38-D38</f>
        <v>0</v>
      </c>
      <c r="F38" s="5"/>
    </row>
    <row r="39" spans="2:9" ht="18.75" x14ac:dyDescent="0.3">
      <c r="B39" s="32" t="s">
        <v>58</v>
      </c>
      <c r="C39" s="100">
        <v>0</v>
      </c>
      <c r="D39" s="100">
        <v>0</v>
      </c>
      <c r="E39" s="26">
        <f t="shared" ref="E39:E46" si="3">C39-D39</f>
        <v>0</v>
      </c>
      <c r="F39" s="5"/>
      <c r="I39" s="103"/>
    </row>
    <row r="40" spans="2:9" ht="18.75" x14ac:dyDescent="0.3">
      <c r="B40" s="84" t="s">
        <v>7</v>
      </c>
      <c r="C40" s="101">
        <v>0</v>
      </c>
      <c r="D40" s="101">
        <v>0</v>
      </c>
      <c r="E40" s="85">
        <f t="shared" si="3"/>
        <v>0</v>
      </c>
      <c r="F40" s="5"/>
    </row>
    <row r="41" spans="2:9" ht="18.75" x14ac:dyDescent="0.3">
      <c r="B41" s="86" t="s">
        <v>179</v>
      </c>
      <c r="C41" s="102">
        <v>0</v>
      </c>
      <c r="D41" s="102">
        <v>0</v>
      </c>
      <c r="E41" s="87">
        <f t="shared" si="3"/>
        <v>0</v>
      </c>
      <c r="F41" s="5"/>
    </row>
    <row r="42" spans="2:9" ht="18.75" x14ac:dyDescent="0.3">
      <c r="B42" s="86" t="s">
        <v>180</v>
      </c>
      <c r="C42" s="102">
        <v>0</v>
      </c>
      <c r="D42" s="102">
        <v>0</v>
      </c>
      <c r="E42" s="87">
        <f t="shared" si="3"/>
        <v>0</v>
      </c>
      <c r="F42" s="5"/>
    </row>
    <row r="43" spans="2:9" ht="18.75" x14ac:dyDescent="0.3">
      <c r="B43" s="38" t="s">
        <v>57</v>
      </c>
      <c r="C43" s="91">
        <f>SUM(C40:C42)</f>
        <v>0</v>
      </c>
      <c r="D43" s="91">
        <f>SUM(D40:D42)</f>
        <v>0</v>
      </c>
      <c r="E43" s="92">
        <f t="shared" si="3"/>
        <v>0</v>
      </c>
      <c r="F43" s="5"/>
    </row>
    <row r="44" spans="2:9" ht="18.75" x14ac:dyDescent="0.3">
      <c r="B44" s="32" t="s">
        <v>60</v>
      </c>
      <c r="C44" s="100">
        <v>0</v>
      </c>
      <c r="D44" s="100">
        <v>0</v>
      </c>
      <c r="E44" s="26">
        <f t="shared" si="3"/>
        <v>0</v>
      </c>
      <c r="F44" s="5"/>
    </row>
    <row r="45" spans="2:9" ht="19.5" thickBot="1" x14ac:dyDescent="0.35">
      <c r="B45" s="32" t="s">
        <v>46</v>
      </c>
      <c r="C45" s="100">
        <v>0</v>
      </c>
      <c r="D45" s="100">
        <v>0</v>
      </c>
      <c r="E45" s="26">
        <f t="shared" si="3"/>
        <v>0</v>
      </c>
      <c r="F45" s="37"/>
    </row>
    <row r="46" spans="2:9" ht="19.5" thickBot="1" x14ac:dyDescent="0.35">
      <c r="B46" s="31" t="s">
        <v>198</v>
      </c>
      <c r="C46" s="28">
        <f>C38+C39+C43+C44+C45</f>
        <v>0</v>
      </c>
      <c r="D46" s="28">
        <f>D38+D39+D43+D44+D45</f>
        <v>0</v>
      </c>
      <c r="E46" s="29">
        <f t="shared" si="3"/>
        <v>0</v>
      </c>
      <c r="F46" s="37"/>
    </row>
    <row r="47" spans="2:9" ht="18.75" x14ac:dyDescent="0.3">
      <c r="B47" s="32" t="s">
        <v>0</v>
      </c>
      <c r="C47" s="3"/>
      <c r="D47" s="3"/>
      <c r="E47" s="15"/>
      <c r="F47" s="37"/>
    </row>
    <row r="48" spans="2:9" ht="18.75" x14ac:dyDescent="0.3">
      <c r="B48" s="13" t="s">
        <v>8</v>
      </c>
      <c r="C48" s="6"/>
      <c r="D48" s="6"/>
      <c r="E48" s="14"/>
      <c r="F48" s="37"/>
    </row>
    <row r="49" spans="2:6" ht="18.75" x14ac:dyDescent="0.3">
      <c r="B49" s="13" t="s">
        <v>112</v>
      </c>
      <c r="C49" s="6"/>
      <c r="D49" s="6"/>
      <c r="E49" s="14"/>
      <c r="F49" s="37"/>
    </row>
    <row r="50" spans="2:6" ht="18.75" x14ac:dyDescent="0.3">
      <c r="B50" s="32" t="s">
        <v>61</v>
      </c>
      <c r="C50" s="100">
        <v>0</v>
      </c>
      <c r="D50" s="100">
        <v>0</v>
      </c>
      <c r="E50" s="26">
        <f>C50-D50</f>
        <v>0</v>
      </c>
      <c r="F50" s="37"/>
    </row>
    <row r="51" spans="2:6" ht="18.75" x14ac:dyDescent="0.3">
      <c r="B51" s="32" t="s">
        <v>62</v>
      </c>
      <c r="C51" s="100">
        <v>0</v>
      </c>
      <c r="D51" s="100">
        <v>0</v>
      </c>
      <c r="E51" s="26">
        <f t="shared" ref="E51:E58" si="4">C51-D51</f>
        <v>0</v>
      </c>
      <c r="F51" s="37"/>
    </row>
    <row r="52" spans="2:6" ht="18.75" x14ac:dyDescent="0.3">
      <c r="B52" s="32" t="s">
        <v>63</v>
      </c>
      <c r="C52" s="100">
        <v>0</v>
      </c>
      <c r="D52" s="100">
        <v>0</v>
      </c>
      <c r="E52" s="26">
        <f t="shared" si="4"/>
        <v>0</v>
      </c>
      <c r="F52" s="37"/>
    </row>
    <row r="53" spans="2:6" ht="18.75" x14ac:dyDescent="0.3">
      <c r="B53" s="32" t="s">
        <v>64</v>
      </c>
      <c r="C53" s="100">
        <v>0</v>
      </c>
      <c r="D53" s="100">
        <v>0</v>
      </c>
      <c r="E53" s="26">
        <f t="shared" si="4"/>
        <v>0</v>
      </c>
      <c r="F53" s="37"/>
    </row>
    <row r="54" spans="2:6" ht="18.75" x14ac:dyDescent="0.3">
      <c r="B54" s="84" t="s">
        <v>185</v>
      </c>
      <c r="C54" s="101">
        <v>0</v>
      </c>
      <c r="D54" s="101">
        <v>0</v>
      </c>
      <c r="E54" s="85">
        <f t="shared" si="4"/>
        <v>0</v>
      </c>
      <c r="F54" s="37"/>
    </row>
    <row r="55" spans="2:6" ht="18.75" x14ac:dyDescent="0.3">
      <c r="B55" s="38" t="s">
        <v>65</v>
      </c>
      <c r="C55" s="91">
        <f>SUM(C54)</f>
        <v>0</v>
      </c>
      <c r="D55" s="91">
        <f>SUM(D54)</f>
        <v>0</v>
      </c>
      <c r="E55" s="92">
        <f t="shared" si="4"/>
        <v>0</v>
      </c>
      <c r="F55" s="37"/>
    </row>
    <row r="56" spans="2:6" ht="18.75" x14ac:dyDescent="0.3">
      <c r="B56" s="32" t="s">
        <v>67</v>
      </c>
      <c r="C56" s="100">
        <v>0</v>
      </c>
      <c r="D56" s="100">
        <v>0</v>
      </c>
      <c r="E56" s="26">
        <f t="shared" si="4"/>
        <v>0</v>
      </c>
      <c r="F56" s="37"/>
    </row>
    <row r="57" spans="2:6" ht="19.5" thickBot="1" x14ac:dyDescent="0.35">
      <c r="B57" s="32" t="s">
        <v>66</v>
      </c>
      <c r="C57" s="100">
        <v>0</v>
      </c>
      <c r="D57" s="100">
        <v>0</v>
      </c>
      <c r="E57" s="26">
        <f t="shared" si="4"/>
        <v>0</v>
      </c>
      <c r="F57" s="37"/>
    </row>
    <row r="58" spans="2:6" ht="19.5" thickBot="1" x14ac:dyDescent="0.35">
      <c r="B58" s="31" t="s">
        <v>126</v>
      </c>
      <c r="C58" s="28">
        <f>SUM(C50:C53,C55,C56:C57)</f>
        <v>0</v>
      </c>
      <c r="D58" s="28">
        <f>SUM(D50:D53,D55,D56:D57)</f>
        <v>0</v>
      </c>
      <c r="E58" s="29">
        <f t="shared" si="4"/>
        <v>0</v>
      </c>
      <c r="F58" s="37"/>
    </row>
    <row r="59" spans="2:6" ht="18.75" x14ac:dyDescent="0.3">
      <c r="B59" s="75"/>
      <c r="C59" s="73"/>
      <c r="D59" s="73"/>
      <c r="E59" s="74"/>
      <c r="F59" s="37"/>
    </row>
    <row r="60" spans="2:6" ht="18.75" x14ac:dyDescent="0.3">
      <c r="B60" s="11" t="s">
        <v>9</v>
      </c>
      <c r="C60" s="3"/>
      <c r="D60" s="3"/>
      <c r="E60" s="15"/>
      <c r="F60" s="37"/>
    </row>
    <row r="61" spans="2:6" ht="18.75" x14ac:dyDescent="0.3">
      <c r="B61" s="84" t="s">
        <v>10</v>
      </c>
      <c r="C61" s="101">
        <v>0</v>
      </c>
      <c r="D61" s="101">
        <v>0</v>
      </c>
      <c r="E61" s="85">
        <f>C61-D61</f>
        <v>0</v>
      </c>
      <c r="F61" s="37"/>
    </row>
    <row r="62" spans="2:6" ht="18.75" x14ac:dyDescent="0.3">
      <c r="B62" s="86" t="s">
        <v>181</v>
      </c>
      <c r="C62" s="102">
        <v>0</v>
      </c>
      <c r="D62" s="102">
        <v>0</v>
      </c>
      <c r="E62" s="87">
        <f>C62-D62</f>
        <v>0</v>
      </c>
      <c r="F62" s="37"/>
    </row>
    <row r="63" spans="2:6" ht="18.75" x14ac:dyDescent="0.3">
      <c r="B63" s="38" t="s">
        <v>61</v>
      </c>
      <c r="C63" s="91">
        <f>SUM(C61:C62)</f>
        <v>0</v>
      </c>
      <c r="D63" s="91">
        <f>SUM(D61:D62)</f>
        <v>0</v>
      </c>
      <c r="E63" s="92">
        <f t="shared" ref="E63:E87" si="5">C63-D63</f>
        <v>0</v>
      </c>
      <c r="F63" s="37"/>
    </row>
    <row r="64" spans="2:6" ht="18.75" x14ac:dyDescent="0.3">
      <c r="B64" s="84" t="s">
        <v>11</v>
      </c>
      <c r="C64" s="101">
        <v>0</v>
      </c>
      <c r="D64" s="101">
        <v>0</v>
      </c>
      <c r="E64" s="85">
        <f t="shared" si="5"/>
        <v>0</v>
      </c>
      <c r="F64" s="37"/>
    </row>
    <row r="65" spans="2:6" ht="18.75" x14ac:dyDescent="0.3">
      <c r="B65" s="38" t="s">
        <v>62</v>
      </c>
      <c r="C65" s="91">
        <f>SUM(C64)</f>
        <v>0</v>
      </c>
      <c r="D65" s="91">
        <f>SUM(D64)</f>
        <v>0</v>
      </c>
      <c r="E65" s="92">
        <f t="shared" si="5"/>
        <v>0</v>
      </c>
      <c r="F65" s="37"/>
    </row>
    <row r="66" spans="2:6" ht="18.75" x14ac:dyDescent="0.3">
      <c r="B66" s="32" t="s">
        <v>63</v>
      </c>
      <c r="C66" s="100">
        <v>0</v>
      </c>
      <c r="D66" s="100">
        <v>0</v>
      </c>
      <c r="E66" s="26">
        <f t="shared" si="5"/>
        <v>0</v>
      </c>
      <c r="F66" s="37"/>
    </row>
    <row r="67" spans="2:6" ht="18.75" x14ac:dyDescent="0.3">
      <c r="B67" s="32" t="s">
        <v>64</v>
      </c>
      <c r="C67" s="100">
        <v>0</v>
      </c>
      <c r="D67" s="100">
        <v>0</v>
      </c>
      <c r="E67" s="26">
        <f t="shared" si="5"/>
        <v>0</v>
      </c>
      <c r="F67" s="37"/>
    </row>
    <row r="68" spans="2:6" ht="18.75" x14ac:dyDescent="0.3">
      <c r="B68" s="84" t="s">
        <v>114</v>
      </c>
      <c r="C68" s="101">
        <v>0</v>
      </c>
      <c r="D68" s="101">
        <v>0</v>
      </c>
      <c r="E68" s="85">
        <f t="shared" si="5"/>
        <v>0</v>
      </c>
      <c r="F68" s="37"/>
    </row>
    <row r="69" spans="2:6" ht="18.75" x14ac:dyDescent="0.3">
      <c r="B69" s="86" t="s">
        <v>115</v>
      </c>
      <c r="C69" s="102">
        <v>0</v>
      </c>
      <c r="D69" s="102">
        <v>0</v>
      </c>
      <c r="E69" s="87">
        <f t="shared" si="5"/>
        <v>0</v>
      </c>
      <c r="F69" s="37"/>
    </row>
    <row r="70" spans="2:6" ht="18.75" x14ac:dyDescent="0.3">
      <c r="B70" s="86" t="s">
        <v>116</v>
      </c>
      <c r="C70" s="102">
        <v>0</v>
      </c>
      <c r="D70" s="102">
        <v>0</v>
      </c>
      <c r="E70" s="87">
        <f t="shared" si="5"/>
        <v>0</v>
      </c>
      <c r="F70" s="37"/>
    </row>
    <row r="71" spans="2:6" ht="18.75" x14ac:dyDescent="0.3">
      <c r="B71" s="86" t="s">
        <v>219</v>
      </c>
      <c r="C71" s="102">
        <v>0</v>
      </c>
      <c r="D71" s="102">
        <v>0</v>
      </c>
      <c r="E71" s="87">
        <f t="shared" si="5"/>
        <v>0</v>
      </c>
      <c r="F71" s="37"/>
    </row>
    <row r="72" spans="2:6" ht="18.75" x14ac:dyDescent="0.3">
      <c r="B72" s="86" t="s">
        <v>117</v>
      </c>
      <c r="C72" s="102">
        <v>0</v>
      </c>
      <c r="D72" s="102">
        <v>0</v>
      </c>
      <c r="E72" s="87">
        <f t="shared" si="5"/>
        <v>0</v>
      </c>
      <c r="F72" s="37"/>
    </row>
    <row r="73" spans="2:6" ht="18.75" x14ac:dyDescent="0.3">
      <c r="B73" s="90" t="s">
        <v>113</v>
      </c>
      <c r="C73" s="88">
        <f>SUM(C68:C72)</f>
        <v>0</v>
      </c>
      <c r="D73" s="88">
        <f>SUM(D68:D72)</f>
        <v>0</v>
      </c>
      <c r="E73" s="89">
        <f t="shared" ref="E73" si="6">C73-D73</f>
        <v>0</v>
      </c>
      <c r="F73" s="37"/>
    </row>
    <row r="74" spans="2:6" ht="18.75" x14ac:dyDescent="0.3">
      <c r="B74" s="86" t="s">
        <v>118</v>
      </c>
      <c r="C74" s="102">
        <v>0</v>
      </c>
      <c r="D74" s="102">
        <v>0</v>
      </c>
      <c r="E74" s="87">
        <f t="shared" si="5"/>
        <v>0</v>
      </c>
      <c r="F74" s="37"/>
    </row>
    <row r="75" spans="2:6" ht="18.75" x14ac:dyDescent="0.3">
      <c r="B75" s="86" t="s">
        <v>120</v>
      </c>
      <c r="C75" s="102">
        <v>0</v>
      </c>
      <c r="D75" s="102">
        <v>0</v>
      </c>
      <c r="E75" s="87">
        <f t="shared" si="5"/>
        <v>0</v>
      </c>
      <c r="F75" s="37"/>
    </row>
    <row r="76" spans="2:6" ht="18.75" x14ac:dyDescent="0.3">
      <c r="B76" s="86" t="s">
        <v>119</v>
      </c>
      <c r="C76" s="102">
        <v>0</v>
      </c>
      <c r="D76" s="102">
        <v>0</v>
      </c>
      <c r="E76" s="87">
        <f t="shared" si="5"/>
        <v>0</v>
      </c>
      <c r="F76" s="37"/>
    </row>
    <row r="77" spans="2:6" ht="18.75" x14ac:dyDescent="0.3">
      <c r="B77" s="86" t="s">
        <v>199</v>
      </c>
      <c r="C77" s="102">
        <v>0</v>
      </c>
      <c r="D77" s="102">
        <v>0</v>
      </c>
      <c r="E77" s="87">
        <f t="shared" si="5"/>
        <v>0</v>
      </c>
      <c r="F77" s="37"/>
    </row>
    <row r="78" spans="2:6" ht="18.75" x14ac:dyDescent="0.3">
      <c r="B78" s="86" t="s">
        <v>121</v>
      </c>
      <c r="C78" s="102">
        <v>0</v>
      </c>
      <c r="D78" s="102">
        <v>0</v>
      </c>
      <c r="E78" s="87">
        <f t="shared" si="5"/>
        <v>0</v>
      </c>
      <c r="F78" s="37"/>
    </row>
    <row r="79" spans="2:6" ht="18.75" x14ac:dyDescent="0.3">
      <c r="B79" s="38" t="s">
        <v>65</v>
      </c>
      <c r="C79" s="91">
        <f>SUM(C74:C78,C73)</f>
        <v>0</v>
      </c>
      <c r="D79" s="91">
        <f>SUM(D74:D78,D73)</f>
        <v>0</v>
      </c>
      <c r="E79" s="92">
        <f t="shared" si="5"/>
        <v>0</v>
      </c>
      <c r="F79" s="37"/>
    </row>
    <row r="80" spans="2:6" ht="18.75" x14ac:dyDescent="0.3">
      <c r="B80" s="32" t="s">
        <v>67</v>
      </c>
      <c r="C80" s="100">
        <v>0</v>
      </c>
      <c r="D80" s="100">
        <v>0</v>
      </c>
      <c r="E80" s="26">
        <f t="shared" si="5"/>
        <v>0</v>
      </c>
      <c r="F80" s="37"/>
    </row>
    <row r="81" spans="2:7" ht="18.75" x14ac:dyDescent="0.3">
      <c r="B81" s="84" t="s">
        <v>194</v>
      </c>
      <c r="C81" s="101">
        <v>0</v>
      </c>
      <c r="D81" s="101">
        <v>0</v>
      </c>
      <c r="E81" s="85">
        <f t="shared" si="5"/>
        <v>0</v>
      </c>
      <c r="F81" s="37"/>
    </row>
    <row r="82" spans="2:7" ht="18.75" x14ac:dyDescent="0.3">
      <c r="B82" s="86" t="s">
        <v>122</v>
      </c>
      <c r="C82" s="102">
        <v>0</v>
      </c>
      <c r="D82" s="102">
        <v>0</v>
      </c>
      <c r="E82" s="87">
        <f t="shared" si="5"/>
        <v>0</v>
      </c>
      <c r="F82" s="37"/>
    </row>
    <row r="83" spans="2:7" ht="18.75" x14ac:dyDescent="0.3">
      <c r="B83" s="86" t="s">
        <v>124</v>
      </c>
      <c r="C83" s="102">
        <v>0</v>
      </c>
      <c r="D83" s="102">
        <v>0</v>
      </c>
      <c r="E83" s="87">
        <f t="shared" si="5"/>
        <v>0</v>
      </c>
      <c r="F83" s="37"/>
    </row>
    <row r="84" spans="2:7" ht="18.75" x14ac:dyDescent="0.3">
      <c r="B84" s="86" t="s">
        <v>123</v>
      </c>
      <c r="C84" s="102">
        <v>0</v>
      </c>
      <c r="D84" s="102">
        <v>0</v>
      </c>
      <c r="E84" s="87">
        <f t="shared" si="5"/>
        <v>0</v>
      </c>
      <c r="F84" s="37"/>
    </row>
    <row r="85" spans="2:7" ht="18.75" x14ac:dyDescent="0.3">
      <c r="B85" s="86" t="s">
        <v>125</v>
      </c>
      <c r="C85" s="102">
        <v>0</v>
      </c>
      <c r="D85" s="102">
        <v>0</v>
      </c>
      <c r="E85" s="87">
        <f t="shared" si="5"/>
        <v>0</v>
      </c>
      <c r="F85" s="37"/>
    </row>
    <row r="86" spans="2:7" ht="19.5" thickBot="1" x14ac:dyDescent="0.35">
      <c r="B86" s="69" t="s">
        <v>66</v>
      </c>
      <c r="C86" s="93">
        <f>SUM(C81:C85)</f>
        <v>0</v>
      </c>
      <c r="D86" s="93">
        <f>SUM(D81:D85)</f>
        <v>0</v>
      </c>
      <c r="E86" s="94">
        <f t="shared" si="5"/>
        <v>0</v>
      </c>
      <c r="F86" s="37"/>
    </row>
    <row r="87" spans="2:7" ht="19.5" thickBot="1" x14ac:dyDescent="0.35">
      <c r="B87" s="31" t="s">
        <v>68</v>
      </c>
      <c r="C87" s="28">
        <f>C63+C65+C66+C67+C79+C80+C86</f>
        <v>0</v>
      </c>
      <c r="D87" s="28">
        <f>D63+D65+D66+D67+D79+D80+D86</f>
        <v>0</v>
      </c>
      <c r="E87" s="29">
        <f t="shared" si="5"/>
        <v>0</v>
      </c>
      <c r="F87" s="37"/>
    </row>
    <row r="88" spans="2:7" ht="18.75" x14ac:dyDescent="0.3">
      <c r="B88" s="32"/>
      <c r="C88" s="3"/>
      <c r="D88" s="3"/>
      <c r="E88" s="15"/>
      <c r="F88" s="5"/>
    </row>
    <row r="89" spans="2:7" ht="18.75" x14ac:dyDescent="0.3">
      <c r="B89" s="13" t="s">
        <v>200</v>
      </c>
      <c r="C89" s="6"/>
      <c r="D89" s="6"/>
      <c r="E89" s="14"/>
      <c r="F89" s="5"/>
    </row>
    <row r="90" spans="2:7" ht="18.75" x14ac:dyDescent="0.3">
      <c r="B90" s="32" t="s">
        <v>131</v>
      </c>
      <c r="C90" s="100">
        <v>0</v>
      </c>
      <c r="D90" s="100">
        <v>0</v>
      </c>
      <c r="E90" s="26">
        <f>C90-D90</f>
        <v>0</v>
      </c>
      <c r="F90" s="5"/>
    </row>
    <row r="91" spans="2:7" ht="18.75" x14ac:dyDescent="0.3">
      <c r="B91" s="32" t="s">
        <v>132</v>
      </c>
      <c r="C91" s="100">
        <v>0</v>
      </c>
      <c r="D91" s="100">
        <v>0</v>
      </c>
      <c r="E91" s="26">
        <f t="shared" ref="E91:E93" si="7">C91-D91</f>
        <v>0</v>
      </c>
      <c r="F91" s="5"/>
    </row>
    <row r="92" spans="2:7" ht="19.5" thickBot="1" x14ac:dyDescent="0.35">
      <c r="B92" s="32" t="s">
        <v>201</v>
      </c>
      <c r="C92" s="100">
        <v>0</v>
      </c>
      <c r="D92" s="100">
        <v>0</v>
      </c>
      <c r="E92" s="26">
        <f t="shared" si="7"/>
        <v>0</v>
      </c>
      <c r="F92" s="5"/>
    </row>
    <row r="93" spans="2:7" ht="19.5" thickBot="1" x14ac:dyDescent="0.35">
      <c r="B93" s="31" t="s">
        <v>202</v>
      </c>
      <c r="C93" s="28">
        <f>SUM(C90:C92)</f>
        <v>0</v>
      </c>
      <c r="D93" s="28">
        <f>SUM(D90:D92)</f>
        <v>0</v>
      </c>
      <c r="E93" s="29">
        <f t="shared" si="7"/>
        <v>0</v>
      </c>
      <c r="F93" s="5"/>
    </row>
    <row r="94" spans="2:7" ht="18.75" x14ac:dyDescent="0.3">
      <c r="B94" s="12" t="s">
        <v>0</v>
      </c>
      <c r="C94" s="1"/>
      <c r="D94" s="1"/>
      <c r="E94" s="10"/>
      <c r="F94" s="5"/>
    </row>
    <row r="95" spans="2:7" ht="18.75" x14ac:dyDescent="0.3">
      <c r="B95" s="9" t="s">
        <v>13</v>
      </c>
      <c r="C95" s="1"/>
      <c r="D95" s="1"/>
      <c r="E95" s="10"/>
      <c r="F95" s="5"/>
      <c r="G95" s="103"/>
    </row>
    <row r="96" spans="2:7" ht="18.75" x14ac:dyDescent="0.3">
      <c r="B96" s="30" t="s">
        <v>127</v>
      </c>
      <c r="C96" s="100">
        <v>0</v>
      </c>
      <c r="D96" s="100">
        <v>0</v>
      </c>
      <c r="E96" s="26">
        <f>C96-D96</f>
        <v>0</v>
      </c>
      <c r="F96" s="5"/>
    </row>
    <row r="97" spans="2:6" ht="18.75" x14ac:dyDescent="0.3">
      <c r="B97" s="30" t="s">
        <v>129</v>
      </c>
      <c r="C97" s="100">
        <v>0</v>
      </c>
      <c r="D97" s="100">
        <v>0</v>
      </c>
      <c r="E97" s="26">
        <f t="shared" ref="E97:E100" si="8">C97-D97</f>
        <v>0</v>
      </c>
      <c r="F97" s="5"/>
    </row>
    <row r="98" spans="2:6" ht="18.75" x14ac:dyDescent="0.3">
      <c r="B98" s="30" t="s">
        <v>128</v>
      </c>
      <c r="C98" s="100">
        <v>0</v>
      </c>
      <c r="D98" s="100">
        <v>0</v>
      </c>
      <c r="E98" s="26">
        <f t="shared" si="8"/>
        <v>0</v>
      </c>
      <c r="F98" s="5"/>
    </row>
    <row r="99" spans="2:6" ht="19.5" thickBot="1" x14ac:dyDescent="0.35">
      <c r="B99" s="30" t="s">
        <v>130</v>
      </c>
      <c r="C99" s="100">
        <v>0</v>
      </c>
      <c r="D99" s="100">
        <v>0</v>
      </c>
      <c r="E99" s="26">
        <f t="shared" si="8"/>
        <v>0</v>
      </c>
      <c r="F99" s="5"/>
    </row>
    <row r="100" spans="2:6" ht="19.5" thickBot="1" x14ac:dyDescent="0.35">
      <c r="B100" s="31" t="s">
        <v>186</v>
      </c>
      <c r="C100" s="28">
        <f>SUM(C96:C99)</f>
        <v>0</v>
      </c>
      <c r="D100" s="28">
        <f>SUM(D96:D99)</f>
        <v>0</v>
      </c>
      <c r="E100" s="29">
        <f t="shared" si="8"/>
        <v>0</v>
      </c>
      <c r="F100" s="5"/>
    </row>
    <row r="101" spans="2:6" ht="18.75" x14ac:dyDescent="0.3">
      <c r="B101" s="33" t="s">
        <v>0</v>
      </c>
      <c r="C101" s="34"/>
      <c r="D101" s="34"/>
      <c r="E101" s="35"/>
      <c r="F101" s="5"/>
    </row>
    <row r="102" spans="2:6" ht="19.5" thickBot="1" x14ac:dyDescent="0.35">
      <c r="B102" s="36" t="s">
        <v>14</v>
      </c>
      <c r="C102" s="49">
        <f>C46+C58+C87+C93+C100</f>
        <v>0</v>
      </c>
      <c r="D102" s="49">
        <f>D46+D58+D87+D93+D100</f>
        <v>0</v>
      </c>
      <c r="E102" s="50">
        <f>C102-D102</f>
        <v>0</v>
      </c>
      <c r="F102" s="5"/>
    </row>
    <row r="103" spans="2:6" ht="18.75" x14ac:dyDescent="0.3">
      <c r="B103" s="40" t="s">
        <v>0</v>
      </c>
      <c r="C103" s="41"/>
      <c r="D103" s="41"/>
      <c r="E103" s="42"/>
      <c r="F103" s="5"/>
    </row>
    <row r="104" spans="2:6" ht="19.5" thickBot="1" x14ac:dyDescent="0.35">
      <c r="B104" s="4" t="s">
        <v>18</v>
      </c>
      <c r="C104" s="98">
        <f>C34+C102</f>
        <v>0</v>
      </c>
      <c r="D104" s="98">
        <f>D34+D102</f>
        <v>0</v>
      </c>
      <c r="E104" s="99">
        <f>C104-D104</f>
        <v>0</v>
      </c>
      <c r="F104" s="5"/>
    </row>
    <row r="105" spans="2:6" ht="18.75" x14ac:dyDescent="0.3">
      <c r="B105" s="11"/>
      <c r="C105" s="43"/>
      <c r="D105" s="43"/>
      <c r="E105" s="44"/>
      <c r="F105" s="5"/>
    </row>
    <row r="106" spans="2:6" ht="19.5" thickBot="1" x14ac:dyDescent="0.35">
      <c r="B106" s="12" t="s">
        <v>0</v>
      </c>
      <c r="C106" s="1"/>
      <c r="D106" s="1"/>
      <c r="E106" s="10"/>
      <c r="F106" s="5"/>
    </row>
    <row r="107" spans="2:6" ht="19.5" thickBot="1" x14ac:dyDescent="0.35">
      <c r="B107" s="20" t="s">
        <v>40</v>
      </c>
      <c r="C107" s="45"/>
      <c r="D107" s="45"/>
      <c r="E107" s="46"/>
      <c r="F107" s="5"/>
    </row>
    <row r="108" spans="2:6" ht="19.5" thickBot="1" x14ac:dyDescent="0.35">
      <c r="B108" s="23" t="s">
        <v>19</v>
      </c>
      <c r="C108" s="47"/>
      <c r="D108" s="47"/>
      <c r="E108" s="48"/>
      <c r="F108" s="5"/>
    </row>
    <row r="109" spans="2:6" ht="18.75" x14ac:dyDescent="0.3">
      <c r="B109" s="12"/>
      <c r="C109" s="1"/>
      <c r="D109" s="1"/>
      <c r="E109" s="10"/>
      <c r="F109" s="5"/>
    </row>
    <row r="110" spans="2:6" ht="18.75" x14ac:dyDescent="0.3">
      <c r="B110" s="9" t="s">
        <v>73</v>
      </c>
      <c r="C110" s="1"/>
      <c r="D110" s="1"/>
      <c r="E110" s="10"/>
      <c r="F110" s="5"/>
    </row>
    <row r="111" spans="2:6" ht="19.5" thickBot="1" x14ac:dyDescent="0.35">
      <c r="B111" s="30" t="s">
        <v>32</v>
      </c>
      <c r="C111" s="100">
        <v>0</v>
      </c>
      <c r="D111" s="100">
        <v>0</v>
      </c>
      <c r="E111" s="26">
        <f>C111-D111</f>
        <v>0</v>
      </c>
      <c r="F111" s="5"/>
    </row>
    <row r="112" spans="2:6" ht="19.5" thickBot="1" x14ac:dyDescent="0.35">
      <c r="B112" s="31" t="s">
        <v>69</v>
      </c>
      <c r="C112" s="28">
        <f>SUM(C111)</f>
        <v>0</v>
      </c>
      <c r="D112" s="28">
        <f>SUM(D111)</f>
        <v>0</v>
      </c>
      <c r="E112" s="29">
        <f>C112-D112</f>
        <v>0</v>
      </c>
      <c r="F112" s="5"/>
    </row>
    <row r="113" spans="2:6" ht="18.75" x14ac:dyDescent="0.3">
      <c r="B113" s="12"/>
      <c r="C113" s="1"/>
      <c r="D113" s="1"/>
      <c r="E113" s="10"/>
      <c r="F113" s="5"/>
    </row>
    <row r="114" spans="2:6" ht="18.75" x14ac:dyDescent="0.3">
      <c r="B114" s="9" t="s">
        <v>74</v>
      </c>
      <c r="C114" s="1"/>
      <c r="D114" s="1"/>
      <c r="E114" s="10"/>
      <c r="F114" s="5"/>
    </row>
    <row r="115" spans="2:6" ht="19.5" thickBot="1" x14ac:dyDescent="0.35">
      <c r="B115" s="30" t="s">
        <v>203</v>
      </c>
      <c r="C115" s="100">
        <v>0</v>
      </c>
      <c r="D115" s="100">
        <v>0</v>
      </c>
      <c r="E115" s="26">
        <f>C115-D115</f>
        <v>0</v>
      </c>
      <c r="F115" s="5"/>
    </row>
    <row r="116" spans="2:6" ht="19.5" thickBot="1" x14ac:dyDescent="0.35">
      <c r="B116" s="31" t="s">
        <v>72</v>
      </c>
      <c r="C116" s="28">
        <f>SUM(C115)</f>
        <v>0</v>
      </c>
      <c r="D116" s="28">
        <f>SUM(D115)</f>
        <v>0</v>
      </c>
      <c r="E116" s="29">
        <f>C116-D116</f>
        <v>0</v>
      </c>
      <c r="F116" s="5"/>
    </row>
    <row r="117" spans="2:6" ht="18.75" x14ac:dyDescent="0.3">
      <c r="B117" s="12"/>
      <c r="C117" s="1"/>
      <c r="D117" s="1"/>
      <c r="E117" s="10"/>
      <c r="F117" s="5"/>
    </row>
    <row r="118" spans="2:6" ht="18.75" x14ac:dyDescent="0.3">
      <c r="B118" s="9" t="s">
        <v>20</v>
      </c>
      <c r="C118" s="1"/>
      <c r="D118" s="1"/>
      <c r="E118" s="10"/>
      <c r="F118" s="5"/>
    </row>
    <row r="119" spans="2:6" ht="19.5" thickBot="1" x14ac:dyDescent="0.35">
      <c r="B119" s="30" t="s">
        <v>20</v>
      </c>
      <c r="C119" s="100">
        <v>0</v>
      </c>
      <c r="D119" s="100">
        <v>0</v>
      </c>
      <c r="E119" s="26">
        <f>C119-D119</f>
        <v>0</v>
      </c>
      <c r="F119" s="5"/>
    </row>
    <row r="120" spans="2:6" ht="19.5" thickBot="1" x14ac:dyDescent="0.35">
      <c r="B120" s="31" t="s">
        <v>70</v>
      </c>
      <c r="C120" s="28">
        <f>SUM(C119)</f>
        <v>0</v>
      </c>
      <c r="D120" s="28">
        <f>SUM(D119)</f>
        <v>0</v>
      </c>
      <c r="E120" s="29">
        <f>C120-D120</f>
        <v>0</v>
      </c>
      <c r="F120" s="5"/>
    </row>
    <row r="121" spans="2:6" ht="18.75" x14ac:dyDescent="0.3">
      <c r="B121" s="12"/>
      <c r="C121" s="1"/>
      <c r="D121" s="1"/>
      <c r="E121" s="10"/>
      <c r="F121" s="5"/>
    </row>
    <row r="122" spans="2:6" ht="18.75" x14ac:dyDescent="0.3">
      <c r="B122" s="9" t="s">
        <v>21</v>
      </c>
      <c r="C122" s="1"/>
      <c r="D122" s="1"/>
      <c r="E122" s="10"/>
      <c r="F122" s="5"/>
    </row>
    <row r="123" spans="2:6" ht="19.5" thickBot="1" x14ac:dyDescent="0.35">
      <c r="B123" s="30" t="s">
        <v>21</v>
      </c>
      <c r="C123" s="100">
        <v>0</v>
      </c>
      <c r="D123" s="100">
        <v>0</v>
      </c>
      <c r="E123" s="26">
        <f>C123-D123</f>
        <v>0</v>
      </c>
      <c r="F123" s="5"/>
    </row>
    <row r="124" spans="2:6" ht="19.5" thickBot="1" x14ac:dyDescent="0.35">
      <c r="B124" s="31" t="s">
        <v>71</v>
      </c>
      <c r="C124" s="28">
        <f>SUM(C123)</f>
        <v>0</v>
      </c>
      <c r="D124" s="28">
        <f>SUM(D123)</f>
        <v>0</v>
      </c>
      <c r="E124" s="29">
        <f>C124-D124</f>
        <v>0</v>
      </c>
      <c r="F124" s="5"/>
    </row>
    <row r="125" spans="2:6" ht="18.75" x14ac:dyDescent="0.3">
      <c r="B125" s="12" t="s">
        <v>0</v>
      </c>
      <c r="C125" s="1"/>
      <c r="D125" s="1"/>
      <c r="E125" s="10"/>
      <c r="F125" s="5"/>
    </row>
    <row r="126" spans="2:6" ht="18.75" x14ac:dyDescent="0.3">
      <c r="B126" s="9" t="s">
        <v>22</v>
      </c>
      <c r="C126" s="1"/>
      <c r="D126" s="1"/>
      <c r="E126" s="10"/>
      <c r="F126" s="5"/>
    </row>
    <row r="127" spans="2:6" ht="18.75" x14ac:dyDescent="0.3">
      <c r="B127" s="12" t="s">
        <v>133</v>
      </c>
      <c r="C127" s="100">
        <v>0</v>
      </c>
      <c r="D127" s="100">
        <v>0</v>
      </c>
      <c r="E127" s="26">
        <f>C127-D127</f>
        <v>0</v>
      </c>
      <c r="F127" s="5"/>
    </row>
    <row r="128" spans="2:6" ht="18.75" x14ac:dyDescent="0.3">
      <c r="B128" s="12" t="s">
        <v>134</v>
      </c>
      <c r="C128" s="100">
        <v>0</v>
      </c>
      <c r="D128" s="100">
        <v>0</v>
      </c>
      <c r="E128" s="26">
        <f t="shared" ref="E128:E131" si="9">C128-D128</f>
        <v>0</v>
      </c>
      <c r="F128" s="5"/>
    </row>
    <row r="129" spans="2:7" ht="18.75" x14ac:dyDescent="0.3">
      <c r="B129" s="12" t="s">
        <v>75</v>
      </c>
      <c r="C129" s="100">
        <v>0</v>
      </c>
      <c r="D129" s="100">
        <v>0</v>
      </c>
      <c r="E129" s="26">
        <f t="shared" si="9"/>
        <v>0</v>
      </c>
      <c r="F129" s="5"/>
    </row>
    <row r="130" spans="2:7" ht="19.5" thickBot="1" x14ac:dyDescent="0.35">
      <c r="B130" s="12" t="s">
        <v>76</v>
      </c>
      <c r="C130" s="100">
        <v>0</v>
      </c>
      <c r="D130" s="100">
        <v>0</v>
      </c>
      <c r="E130" s="26">
        <f t="shared" si="9"/>
        <v>0</v>
      </c>
      <c r="F130" s="5"/>
    </row>
    <row r="131" spans="2:7" ht="19.5" thickBot="1" x14ac:dyDescent="0.35">
      <c r="B131" s="31" t="s">
        <v>187</v>
      </c>
      <c r="C131" s="28">
        <f>SUM(C127:C130)</f>
        <v>0</v>
      </c>
      <c r="D131" s="28">
        <f>SUM(D127:D130)</f>
        <v>0</v>
      </c>
      <c r="E131" s="29">
        <f t="shared" si="9"/>
        <v>0</v>
      </c>
      <c r="F131" s="5"/>
    </row>
    <row r="132" spans="2:7" ht="18.75" x14ac:dyDescent="0.3">
      <c r="B132" s="12" t="s">
        <v>0</v>
      </c>
      <c r="C132" s="1"/>
      <c r="D132" s="1"/>
      <c r="E132" s="10"/>
      <c r="F132" s="5"/>
    </row>
    <row r="133" spans="2:7" ht="18.75" x14ac:dyDescent="0.3">
      <c r="B133" s="9" t="s">
        <v>77</v>
      </c>
      <c r="C133" s="1"/>
      <c r="D133" s="1"/>
      <c r="E133" s="10"/>
      <c r="F133" s="5"/>
    </row>
    <row r="134" spans="2:7" ht="18.75" x14ac:dyDescent="0.3">
      <c r="B134" s="30" t="s">
        <v>23</v>
      </c>
      <c r="C134" s="100">
        <v>0</v>
      </c>
      <c r="D134" s="100">
        <v>0</v>
      </c>
      <c r="E134" s="26">
        <f>C134-D134</f>
        <v>0</v>
      </c>
      <c r="F134" s="5"/>
    </row>
    <row r="135" spans="2:7" ht="19.5" thickBot="1" x14ac:dyDescent="0.35">
      <c r="B135" s="30" t="s">
        <v>135</v>
      </c>
      <c r="C135" s="100">
        <v>0</v>
      </c>
      <c r="D135" s="100">
        <v>0</v>
      </c>
      <c r="E135" s="26">
        <f t="shared" ref="E135:E136" si="10">C135-D135</f>
        <v>0</v>
      </c>
      <c r="F135" s="5"/>
    </row>
    <row r="136" spans="2:7" ht="19.5" thickBot="1" x14ac:dyDescent="0.35">
      <c r="B136" s="31" t="s">
        <v>188</v>
      </c>
      <c r="C136" s="28">
        <f>SUM(C134:C135)</f>
        <v>0</v>
      </c>
      <c r="D136" s="28">
        <f>SUM(D134:D135)</f>
        <v>0</v>
      </c>
      <c r="E136" s="29">
        <f t="shared" si="10"/>
        <v>0</v>
      </c>
      <c r="F136" s="5"/>
    </row>
    <row r="137" spans="2:7" ht="18.75" x14ac:dyDescent="0.3">
      <c r="B137" s="32"/>
      <c r="C137" s="3"/>
      <c r="D137" s="3"/>
      <c r="E137" s="15"/>
      <c r="F137" s="5"/>
    </row>
    <row r="138" spans="2:7" ht="18.75" x14ac:dyDescent="0.3">
      <c r="B138" s="11" t="s">
        <v>136</v>
      </c>
      <c r="C138" s="3"/>
      <c r="D138" s="3"/>
      <c r="E138" s="15"/>
      <c r="F138" s="5"/>
    </row>
    <row r="139" spans="2:7" ht="19.5" thickBot="1" x14ac:dyDescent="0.35">
      <c r="B139" s="39" t="s">
        <v>136</v>
      </c>
      <c r="C139" s="100">
        <v>0</v>
      </c>
      <c r="D139" s="100">
        <v>0</v>
      </c>
      <c r="E139" s="26">
        <f>C139-D139</f>
        <v>0</v>
      </c>
      <c r="F139" s="5"/>
    </row>
    <row r="140" spans="2:7" ht="19.5" thickBot="1" x14ac:dyDescent="0.35">
      <c r="B140" s="31" t="s">
        <v>78</v>
      </c>
      <c r="C140" s="28">
        <f>SUM(C139)</f>
        <v>0</v>
      </c>
      <c r="D140" s="28">
        <f>SUM(D139)</f>
        <v>0</v>
      </c>
      <c r="E140" s="29">
        <f>C140-D140</f>
        <v>0</v>
      </c>
      <c r="F140" s="5"/>
    </row>
    <row r="141" spans="2:7" ht="18.75" x14ac:dyDescent="0.3">
      <c r="B141" s="33" t="s">
        <v>0</v>
      </c>
      <c r="C141" s="34"/>
      <c r="D141" s="34"/>
      <c r="E141" s="35"/>
      <c r="F141" s="5"/>
    </row>
    <row r="142" spans="2:7" ht="19.5" thickBot="1" x14ac:dyDescent="0.35">
      <c r="B142" s="36" t="s">
        <v>24</v>
      </c>
      <c r="C142" s="49">
        <f>C112+C116+C120+C124+C131+C136+C140</f>
        <v>0</v>
      </c>
      <c r="D142" s="49">
        <f>D112+D116+D120+D124+D131+D136+D140</f>
        <v>0</v>
      </c>
      <c r="E142" s="50">
        <f>C142-D142</f>
        <v>0</v>
      </c>
      <c r="F142" s="5"/>
    </row>
    <row r="143" spans="2:7" ht="19.5" thickBot="1" x14ac:dyDescent="0.35">
      <c r="B143" s="32"/>
      <c r="C143" s="3"/>
      <c r="D143" s="3"/>
      <c r="E143" s="15"/>
      <c r="F143" s="5"/>
    </row>
    <row r="144" spans="2:7" ht="19.5" thickBot="1" x14ac:dyDescent="0.35">
      <c r="B144" s="23" t="s">
        <v>204</v>
      </c>
      <c r="C144" s="47"/>
      <c r="D144" s="47"/>
      <c r="E144" s="48"/>
      <c r="F144" s="5"/>
      <c r="G144" s="103"/>
    </row>
    <row r="145" spans="2:6" ht="18.75" x14ac:dyDescent="0.3">
      <c r="B145" s="11"/>
      <c r="C145" s="2"/>
      <c r="D145" s="2"/>
      <c r="E145" s="16"/>
      <c r="F145" s="5"/>
    </row>
    <row r="146" spans="2:6" ht="18.75" x14ac:dyDescent="0.3">
      <c r="B146" s="13" t="s">
        <v>79</v>
      </c>
      <c r="C146" s="6"/>
      <c r="D146" s="6"/>
      <c r="E146" s="14"/>
      <c r="F146" s="5"/>
    </row>
    <row r="147" spans="2:6" ht="19.5" thickBot="1" x14ac:dyDescent="0.35">
      <c r="B147" s="12" t="s">
        <v>137</v>
      </c>
      <c r="C147" s="100">
        <v>0</v>
      </c>
      <c r="D147" s="100">
        <v>0</v>
      </c>
      <c r="E147" s="26">
        <f>C147-D147</f>
        <v>0</v>
      </c>
      <c r="F147" s="5"/>
    </row>
    <row r="148" spans="2:6" ht="19.5" thickBot="1" x14ac:dyDescent="0.35">
      <c r="B148" s="31" t="s">
        <v>84</v>
      </c>
      <c r="C148" s="28">
        <f>SUM(C147)</f>
        <v>0</v>
      </c>
      <c r="D148" s="28">
        <f>SUM(D147)</f>
        <v>0</v>
      </c>
      <c r="E148" s="29">
        <f>C148-D148</f>
        <v>0</v>
      </c>
      <c r="F148" s="5"/>
    </row>
    <row r="149" spans="2:6" ht="18.75" x14ac:dyDescent="0.3">
      <c r="B149" s="32"/>
      <c r="C149" s="3"/>
      <c r="D149" s="3"/>
      <c r="E149" s="15"/>
      <c r="F149" s="5"/>
    </row>
    <row r="150" spans="2:6" ht="18.75" x14ac:dyDescent="0.3">
      <c r="B150" s="13" t="s">
        <v>80</v>
      </c>
      <c r="C150" s="6"/>
      <c r="D150" s="6"/>
      <c r="E150" s="14"/>
      <c r="F150" s="5"/>
    </row>
    <row r="151" spans="2:6" ht="19.5" thickBot="1" x14ac:dyDescent="0.35">
      <c r="B151" s="32" t="s">
        <v>205</v>
      </c>
      <c r="C151" s="100">
        <v>0</v>
      </c>
      <c r="D151" s="100">
        <v>0</v>
      </c>
      <c r="E151" s="26">
        <f>C151-D151</f>
        <v>0</v>
      </c>
      <c r="F151" s="5"/>
    </row>
    <row r="152" spans="2:6" ht="19.5" thickBot="1" x14ac:dyDescent="0.35">
      <c r="B152" s="31" t="s">
        <v>85</v>
      </c>
      <c r="C152" s="28">
        <f>SUM(C151)</f>
        <v>0</v>
      </c>
      <c r="D152" s="28">
        <f>SUM(D151)</f>
        <v>0</v>
      </c>
      <c r="E152" s="29">
        <f>C152-D152</f>
        <v>0</v>
      </c>
      <c r="F152" s="5"/>
    </row>
    <row r="153" spans="2:6" ht="18.75" x14ac:dyDescent="0.3">
      <c r="B153" s="33"/>
      <c r="C153" s="34"/>
      <c r="D153" s="34"/>
      <c r="E153" s="35"/>
      <c r="F153" s="5"/>
    </row>
    <row r="154" spans="2:6" ht="19.5" thickBot="1" x14ac:dyDescent="0.35">
      <c r="B154" s="36" t="s">
        <v>87</v>
      </c>
      <c r="C154" s="49">
        <f>C148+C152</f>
        <v>0</v>
      </c>
      <c r="D154" s="49">
        <f>D148+D152</f>
        <v>0</v>
      </c>
      <c r="E154" s="50">
        <f>C154-D154</f>
        <v>0</v>
      </c>
      <c r="F154" s="5"/>
    </row>
    <row r="155" spans="2:6" ht="19.5" thickBot="1" x14ac:dyDescent="0.35">
      <c r="B155" s="32"/>
      <c r="C155" s="3"/>
      <c r="D155" s="3"/>
      <c r="E155" s="15"/>
      <c r="F155" s="5"/>
    </row>
    <row r="156" spans="2:6" ht="19.5" thickBot="1" x14ac:dyDescent="0.35">
      <c r="B156" s="23" t="s">
        <v>81</v>
      </c>
      <c r="C156" s="47"/>
      <c r="D156" s="47"/>
      <c r="E156" s="48"/>
      <c r="F156" s="5"/>
    </row>
    <row r="157" spans="2:6" ht="18.75" x14ac:dyDescent="0.3">
      <c r="B157" s="11"/>
      <c r="C157" s="2"/>
      <c r="D157" s="2"/>
      <c r="E157" s="16"/>
      <c r="F157" s="5"/>
    </row>
    <row r="158" spans="2:6" ht="18.75" x14ac:dyDescent="0.3">
      <c r="B158" s="8" t="s">
        <v>82</v>
      </c>
      <c r="C158" s="7"/>
      <c r="D158" s="7"/>
      <c r="E158" s="17"/>
      <c r="F158" s="5"/>
    </row>
    <row r="159" spans="2:6" ht="19.5" thickBot="1" x14ac:dyDescent="0.35">
      <c r="B159" s="12" t="s">
        <v>138</v>
      </c>
      <c r="C159" s="100">
        <v>0</v>
      </c>
      <c r="D159" s="100">
        <v>0</v>
      </c>
      <c r="E159" s="26">
        <f>C159-D159</f>
        <v>0</v>
      </c>
      <c r="F159" s="5"/>
    </row>
    <row r="160" spans="2:6" ht="19.5" thickBot="1" x14ac:dyDescent="0.35">
      <c r="B160" s="31" t="s">
        <v>86</v>
      </c>
      <c r="C160" s="28">
        <f>SUM(C159)</f>
        <v>0</v>
      </c>
      <c r="D160" s="28">
        <f>SUM(D159)</f>
        <v>0</v>
      </c>
      <c r="E160" s="29">
        <f>C160-D160</f>
        <v>0</v>
      </c>
      <c r="F160" s="5"/>
    </row>
    <row r="161" spans="2:6" ht="18.75" x14ac:dyDescent="0.3">
      <c r="B161" s="12"/>
      <c r="C161" s="1"/>
      <c r="D161" s="1"/>
      <c r="E161" s="10"/>
      <c r="F161" s="5"/>
    </row>
    <row r="162" spans="2:6" ht="18.75" x14ac:dyDescent="0.3">
      <c r="B162" s="8" t="s">
        <v>83</v>
      </c>
      <c r="C162" s="7"/>
      <c r="D162" s="7"/>
      <c r="E162" s="17"/>
      <c r="F162" s="5"/>
    </row>
    <row r="163" spans="2:6" ht="19.5" thickBot="1" x14ac:dyDescent="0.35">
      <c r="B163" s="12" t="s">
        <v>139</v>
      </c>
      <c r="C163" s="100">
        <v>0</v>
      </c>
      <c r="D163" s="100">
        <v>0</v>
      </c>
      <c r="E163" s="26">
        <f>C163-D163</f>
        <v>0</v>
      </c>
      <c r="F163" s="5"/>
    </row>
    <row r="164" spans="2:6" ht="19.5" thickBot="1" x14ac:dyDescent="0.35">
      <c r="B164" s="31" t="s">
        <v>206</v>
      </c>
      <c r="C164" s="28">
        <f>SUM(C163)</f>
        <v>0</v>
      </c>
      <c r="D164" s="28">
        <f>SUM(D163)</f>
        <v>0</v>
      </c>
      <c r="E164" s="29">
        <f>C164-D164</f>
        <v>0</v>
      </c>
      <c r="F164" s="5"/>
    </row>
    <row r="165" spans="2:6" ht="18.75" x14ac:dyDescent="0.3">
      <c r="B165" s="12"/>
      <c r="C165" s="1"/>
      <c r="D165" s="1"/>
      <c r="E165" s="10"/>
      <c r="F165" s="5"/>
    </row>
    <row r="166" spans="2:6" ht="18.75" x14ac:dyDescent="0.3">
      <c r="B166" s="8" t="s">
        <v>89</v>
      </c>
      <c r="C166" s="7"/>
      <c r="D166" s="7"/>
      <c r="E166" s="17"/>
      <c r="F166" s="5"/>
    </row>
    <row r="167" spans="2:6" ht="19.5" thickBot="1" x14ac:dyDescent="0.35">
      <c r="B167" s="12" t="s">
        <v>140</v>
      </c>
      <c r="C167" s="100">
        <v>0</v>
      </c>
      <c r="D167" s="100">
        <v>0</v>
      </c>
      <c r="E167" s="26">
        <f>C167-D167</f>
        <v>0</v>
      </c>
      <c r="F167" s="5"/>
    </row>
    <row r="168" spans="2:6" ht="19.5" thickBot="1" x14ac:dyDescent="0.35">
      <c r="B168" s="31" t="s">
        <v>90</v>
      </c>
      <c r="C168" s="28">
        <f>SUM(C167)</f>
        <v>0</v>
      </c>
      <c r="D168" s="28">
        <f>SUM(D167)</f>
        <v>0</v>
      </c>
      <c r="E168" s="29">
        <f>C168-D168</f>
        <v>0</v>
      </c>
      <c r="F168" s="5"/>
    </row>
    <row r="169" spans="2:6" ht="18.75" x14ac:dyDescent="0.3">
      <c r="B169" s="33"/>
      <c r="C169" s="34"/>
      <c r="D169" s="34"/>
      <c r="E169" s="35"/>
      <c r="F169" s="5"/>
    </row>
    <row r="170" spans="2:6" ht="19.5" thickBot="1" x14ac:dyDescent="0.35">
      <c r="B170" s="36" t="s">
        <v>88</v>
      </c>
      <c r="C170" s="49">
        <f>C160+C164+C168</f>
        <v>0</v>
      </c>
      <c r="D170" s="49">
        <f>D160+D164+D168</f>
        <v>0</v>
      </c>
      <c r="E170" s="50">
        <f>C170-D170</f>
        <v>0</v>
      </c>
      <c r="F170" s="5"/>
    </row>
    <row r="171" spans="2:6" ht="19.5" thickBot="1" x14ac:dyDescent="0.35">
      <c r="B171" s="12"/>
      <c r="C171" s="1"/>
      <c r="D171" s="1"/>
      <c r="E171" s="10"/>
      <c r="F171" s="5"/>
    </row>
    <row r="172" spans="2:6" ht="19.5" thickBot="1" x14ac:dyDescent="0.35">
      <c r="B172" s="23" t="s">
        <v>25</v>
      </c>
      <c r="C172" s="47"/>
      <c r="D172" s="47"/>
      <c r="E172" s="48"/>
      <c r="F172" s="5"/>
    </row>
    <row r="173" spans="2:6" ht="19.5" thickBot="1" x14ac:dyDescent="0.35">
      <c r="B173" s="51" t="s">
        <v>26</v>
      </c>
      <c r="C173" s="52"/>
      <c r="D173" s="52"/>
      <c r="E173" s="53"/>
      <c r="F173" s="5"/>
    </row>
    <row r="174" spans="2:6" ht="18.75" x14ac:dyDescent="0.3">
      <c r="B174" s="11"/>
      <c r="C174" s="2"/>
      <c r="D174" s="2"/>
      <c r="E174" s="16"/>
      <c r="F174" s="5"/>
    </row>
    <row r="175" spans="2:6" ht="18.75" x14ac:dyDescent="0.3">
      <c r="B175" s="8" t="s">
        <v>91</v>
      </c>
      <c r="C175" s="7"/>
      <c r="D175" s="7"/>
      <c r="E175" s="17"/>
      <c r="F175" s="5"/>
    </row>
    <row r="176" spans="2:6" ht="19.5" thickBot="1" x14ac:dyDescent="0.35">
      <c r="B176" s="12" t="s">
        <v>141</v>
      </c>
      <c r="C176" s="100">
        <v>0</v>
      </c>
      <c r="D176" s="100">
        <v>0</v>
      </c>
      <c r="E176" s="26">
        <f>C176-D176</f>
        <v>0</v>
      </c>
      <c r="F176" s="5"/>
    </row>
    <row r="177" spans="2:6" ht="19.5" thickBot="1" x14ac:dyDescent="0.35">
      <c r="B177" s="31" t="s">
        <v>92</v>
      </c>
      <c r="C177" s="28">
        <f>SUM(C176)</f>
        <v>0</v>
      </c>
      <c r="D177" s="28">
        <f>SUM(D176)</f>
        <v>0</v>
      </c>
      <c r="E177" s="29">
        <f>C177-D177</f>
        <v>0</v>
      </c>
      <c r="F177" s="5"/>
    </row>
    <row r="178" spans="2:6" ht="18.75" x14ac:dyDescent="0.3">
      <c r="B178" s="12"/>
      <c r="C178" s="1"/>
      <c r="D178" s="1"/>
      <c r="E178" s="10"/>
      <c r="F178" s="5"/>
    </row>
    <row r="179" spans="2:6" ht="18.75" x14ac:dyDescent="0.3">
      <c r="B179" s="9" t="s">
        <v>93</v>
      </c>
      <c r="C179" s="1"/>
      <c r="D179" s="1"/>
      <c r="E179" s="10"/>
      <c r="F179" s="5"/>
    </row>
    <row r="180" spans="2:6" ht="19.5" thickBot="1" x14ac:dyDescent="0.35">
      <c r="B180" s="12" t="s">
        <v>142</v>
      </c>
      <c r="C180" s="100">
        <v>0</v>
      </c>
      <c r="D180" s="100">
        <v>0</v>
      </c>
      <c r="E180" s="26">
        <f>C180-D180</f>
        <v>0</v>
      </c>
      <c r="F180" s="5"/>
    </row>
    <row r="181" spans="2:6" ht="19.5" thickBot="1" x14ac:dyDescent="0.35">
      <c r="B181" s="31" t="s">
        <v>94</v>
      </c>
      <c r="C181" s="28">
        <f>SUM(C180)</f>
        <v>0</v>
      </c>
      <c r="D181" s="28">
        <f>SUM(D180)</f>
        <v>0</v>
      </c>
      <c r="E181" s="29">
        <f>C181-D181</f>
        <v>0</v>
      </c>
      <c r="F181" s="5"/>
    </row>
    <row r="182" spans="2:6" ht="18.75" x14ac:dyDescent="0.3">
      <c r="B182" s="80"/>
      <c r="C182" s="81"/>
      <c r="D182" s="81"/>
      <c r="E182" s="82"/>
      <c r="F182" s="5"/>
    </row>
    <row r="183" spans="2:6" ht="18.75" x14ac:dyDescent="0.3">
      <c r="B183" s="9" t="s">
        <v>96</v>
      </c>
      <c r="C183" s="1"/>
      <c r="D183" s="1"/>
      <c r="E183" s="10"/>
      <c r="F183" s="5"/>
    </row>
    <row r="184" spans="2:6" ht="19.5" thickBot="1" x14ac:dyDescent="0.35">
      <c r="B184" s="12" t="s">
        <v>143</v>
      </c>
      <c r="C184" s="100">
        <v>0</v>
      </c>
      <c r="D184" s="100">
        <v>0</v>
      </c>
      <c r="E184" s="26">
        <f>C184-D184</f>
        <v>0</v>
      </c>
      <c r="F184" s="5"/>
    </row>
    <row r="185" spans="2:6" ht="19.5" thickBot="1" x14ac:dyDescent="0.35">
      <c r="B185" s="95" t="s">
        <v>97</v>
      </c>
      <c r="C185" s="96">
        <f>SUM(C184)</f>
        <v>0</v>
      </c>
      <c r="D185" s="96">
        <f>SUM(D184)</f>
        <v>0</v>
      </c>
      <c r="E185" s="97">
        <f>C185-D185</f>
        <v>0</v>
      </c>
      <c r="F185" s="5"/>
    </row>
    <row r="186" spans="2:6" ht="18.75" x14ac:dyDescent="0.3">
      <c r="B186" s="12"/>
      <c r="C186" s="1"/>
      <c r="D186" s="1"/>
      <c r="E186" s="10"/>
      <c r="F186" s="5"/>
    </row>
    <row r="187" spans="2:6" ht="18.75" x14ac:dyDescent="0.3">
      <c r="B187" s="9" t="s">
        <v>95</v>
      </c>
      <c r="C187" s="1"/>
      <c r="D187" s="1"/>
      <c r="E187" s="10"/>
      <c r="F187" s="5"/>
    </row>
    <row r="188" spans="2:6" ht="18.75" x14ac:dyDescent="0.3">
      <c r="B188" s="84" t="s">
        <v>146</v>
      </c>
      <c r="C188" s="101">
        <v>0</v>
      </c>
      <c r="D188" s="101">
        <v>0</v>
      </c>
      <c r="E188" s="85">
        <f t="shared" ref="E188:E193" si="11">C188-D188</f>
        <v>0</v>
      </c>
      <c r="F188" s="5"/>
    </row>
    <row r="189" spans="2:6" ht="18.75" x14ac:dyDescent="0.3">
      <c r="B189" s="86" t="s">
        <v>147</v>
      </c>
      <c r="C189" s="102">
        <v>0</v>
      </c>
      <c r="D189" s="102">
        <v>0</v>
      </c>
      <c r="E189" s="87">
        <f t="shared" si="11"/>
        <v>0</v>
      </c>
      <c r="F189" s="5"/>
    </row>
    <row r="190" spans="2:6" ht="18.75" x14ac:dyDescent="0.3">
      <c r="B190" s="86" t="s">
        <v>148</v>
      </c>
      <c r="C190" s="102">
        <v>0</v>
      </c>
      <c r="D190" s="102">
        <v>0</v>
      </c>
      <c r="E190" s="87">
        <f t="shared" si="11"/>
        <v>0</v>
      </c>
      <c r="F190" s="5"/>
    </row>
    <row r="191" spans="2:6" ht="18.75" x14ac:dyDescent="0.3">
      <c r="B191" s="90" t="s">
        <v>145</v>
      </c>
      <c r="C191" s="88">
        <f>SUM(C188:C190)</f>
        <v>0</v>
      </c>
      <c r="D191" s="88">
        <f>SUM(D188:D190)</f>
        <v>0</v>
      </c>
      <c r="E191" s="89">
        <f>C191-D191</f>
        <v>0</v>
      </c>
      <c r="F191" s="5"/>
    </row>
    <row r="192" spans="2:6" ht="18.75" x14ac:dyDescent="0.3">
      <c r="B192" s="67" t="s">
        <v>149</v>
      </c>
      <c r="C192" s="104">
        <v>0</v>
      </c>
      <c r="D192" s="104">
        <v>0</v>
      </c>
      <c r="E192" s="68">
        <f t="shared" si="11"/>
        <v>0</v>
      </c>
      <c r="F192" s="5"/>
    </row>
    <row r="193" spans="2:6" ht="19.5" thickBot="1" x14ac:dyDescent="0.35">
      <c r="B193" s="83" t="s">
        <v>144</v>
      </c>
      <c r="C193" s="70">
        <f>C191+C192</f>
        <v>0</v>
      </c>
      <c r="D193" s="70">
        <f>D191+D192</f>
        <v>0</v>
      </c>
      <c r="E193" s="71">
        <f t="shared" si="11"/>
        <v>0</v>
      </c>
      <c r="F193" s="5"/>
    </row>
    <row r="194" spans="2:6" ht="19.5" thickBot="1" x14ac:dyDescent="0.35">
      <c r="B194" s="31" t="s">
        <v>189</v>
      </c>
      <c r="C194" s="28">
        <f>C193</f>
        <v>0</v>
      </c>
      <c r="D194" s="28">
        <f>D193</f>
        <v>0</v>
      </c>
      <c r="E194" s="29">
        <f>C194-D194</f>
        <v>0</v>
      </c>
      <c r="F194" s="5"/>
    </row>
    <row r="195" spans="2:6" ht="18.75" x14ac:dyDescent="0.3">
      <c r="B195" s="12"/>
      <c r="C195" s="1"/>
      <c r="D195" s="1"/>
      <c r="E195" s="10"/>
      <c r="F195" s="5"/>
    </row>
    <row r="196" spans="2:6" ht="18.75" x14ac:dyDescent="0.3">
      <c r="B196" s="9" t="s">
        <v>98</v>
      </c>
      <c r="C196" s="1"/>
      <c r="D196" s="1"/>
      <c r="E196" s="10"/>
      <c r="F196" s="5"/>
    </row>
    <row r="197" spans="2:6" ht="19.5" thickBot="1" x14ac:dyDescent="0.35">
      <c r="B197" s="12" t="s">
        <v>150</v>
      </c>
      <c r="C197" s="100">
        <v>0</v>
      </c>
      <c r="D197" s="100">
        <v>0</v>
      </c>
      <c r="E197" s="26">
        <f>C197-D197</f>
        <v>0</v>
      </c>
      <c r="F197" s="5"/>
    </row>
    <row r="198" spans="2:6" ht="19.5" thickBot="1" x14ac:dyDescent="0.35">
      <c r="B198" s="31" t="s">
        <v>99</v>
      </c>
      <c r="C198" s="28">
        <f>SUM(C197)</f>
        <v>0</v>
      </c>
      <c r="D198" s="28">
        <f>SUM(D197)</f>
        <v>0</v>
      </c>
      <c r="E198" s="29">
        <f>C198-D198</f>
        <v>0</v>
      </c>
      <c r="F198" s="5"/>
    </row>
    <row r="199" spans="2:6" ht="18.75" x14ac:dyDescent="0.3">
      <c r="B199" s="12"/>
      <c r="C199" s="1"/>
      <c r="D199" s="1"/>
      <c r="E199" s="10"/>
      <c r="F199" s="5"/>
    </row>
    <row r="200" spans="2:6" ht="18.75" x14ac:dyDescent="0.3">
      <c r="B200" s="9" t="s">
        <v>100</v>
      </c>
      <c r="C200" s="1"/>
      <c r="D200" s="1"/>
      <c r="E200" s="10"/>
      <c r="F200" s="5"/>
    </row>
    <row r="201" spans="2:6" ht="19.5" thickBot="1" x14ac:dyDescent="0.35">
      <c r="B201" s="12" t="s">
        <v>151</v>
      </c>
      <c r="C201" s="100">
        <v>0</v>
      </c>
      <c r="D201" s="100">
        <v>0</v>
      </c>
      <c r="E201" s="26">
        <f>C201-D201</f>
        <v>0</v>
      </c>
      <c r="F201" s="5"/>
    </row>
    <row r="202" spans="2:6" ht="19.5" thickBot="1" x14ac:dyDescent="0.35">
      <c r="B202" s="31" t="s">
        <v>101</v>
      </c>
      <c r="C202" s="28">
        <f>SUM(C201)</f>
        <v>0</v>
      </c>
      <c r="D202" s="28">
        <f>SUM(D201)</f>
        <v>0</v>
      </c>
      <c r="E202" s="29">
        <f>C202-D202</f>
        <v>0</v>
      </c>
      <c r="F202" s="5"/>
    </row>
    <row r="203" spans="2:6" ht="18.75" x14ac:dyDescent="0.3">
      <c r="B203" s="12"/>
      <c r="C203" s="1"/>
      <c r="D203" s="1"/>
      <c r="E203" s="10"/>
      <c r="F203" s="5"/>
    </row>
    <row r="204" spans="2:6" ht="18.75" x14ac:dyDescent="0.3">
      <c r="B204" s="9" t="s">
        <v>207</v>
      </c>
      <c r="C204" s="1"/>
      <c r="D204" s="1"/>
      <c r="E204" s="10"/>
      <c r="F204" s="5"/>
    </row>
    <row r="205" spans="2:6" ht="19.5" thickBot="1" x14ac:dyDescent="0.35">
      <c r="B205" s="12" t="s">
        <v>163</v>
      </c>
      <c r="C205" s="100">
        <v>0</v>
      </c>
      <c r="D205" s="100">
        <v>0</v>
      </c>
      <c r="E205" s="26">
        <f>C205-D205</f>
        <v>0</v>
      </c>
      <c r="F205" s="5"/>
    </row>
    <row r="206" spans="2:6" ht="19.5" thickBot="1" x14ac:dyDescent="0.35">
      <c r="B206" s="31" t="s">
        <v>208</v>
      </c>
      <c r="C206" s="28">
        <f>SUM(C205)</f>
        <v>0</v>
      </c>
      <c r="D206" s="28">
        <f>SUM(D205)</f>
        <v>0</v>
      </c>
      <c r="E206" s="29">
        <f>C206-D206</f>
        <v>0</v>
      </c>
      <c r="F206" s="5"/>
    </row>
    <row r="207" spans="2:6" ht="18.75" x14ac:dyDescent="0.3">
      <c r="B207" s="12"/>
      <c r="C207" s="1"/>
      <c r="D207" s="1"/>
      <c r="E207" s="10"/>
      <c r="F207" s="5"/>
    </row>
    <row r="208" spans="2:6" ht="18.75" x14ac:dyDescent="0.3">
      <c r="B208" s="9" t="s">
        <v>105</v>
      </c>
      <c r="C208" s="1"/>
      <c r="D208" s="1"/>
      <c r="E208" s="10"/>
      <c r="F208" s="5"/>
    </row>
    <row r="209" spans="2:6" ht="19.5" thickBot="1" x14ac:dyDescent="0.35">
      <c r="B209" s="12" t="s">
        <v>152</v>
      </c>
      <c r="C209" s="100">
        <v>0</v>
      </c>
      <c r="D209" s="100">
        <v>0</v>
      </c>
      <c r="E209" s="26">
        <f>C209-D209</f>
        <v>0</v>
      </c>
      <c r="F209" s="5"/>
    </row>
    <row r="210" spans="2:6" ht="19.5" thickBot="1" x14ac:dyDescent="0.35">
      <c r="B210" s="31" t="s">
        <v>106</v>
      </c>
      <c r="C210" s="28">
        <f>SUM(C209)</f>
        <v>0</v>
      </c>
      <c r="D210" s="28">
        <f>SUM(D209)</f>
        <v>0</v>
      </c>
      <c r="E210" s="29">
        <f>C210-D210</f>
        <v>0</v>
      </c>
      <c r="F210" s="5"/>
    </row>
    <row r="211" spans="2:6" ht="18.75" x14ac:dyDescent="0.3">
      <c r="B211" s="12"/>
      <c r="C211" s="1"/>
      <c r="D211" s="1"/>
      <c r="E211" s="10"/>
      <c r="F211" s="5"/>
    </row>
    <row r="212" spans="2:6" ht="18.75" x14ac:dyDescent="0.3">
      <c r="B212" s="9" t="s">
        <v>27</v>
      </c>
      <c r="C212" s="1"/>
      <c r="D212" s="1"/>
      <c r="E212" s="10"/>
      <c r="F212" s="5"/>
    </row>
    <row r="213" spans="2:6" ht="19.5" thickBot="1" x14ac:dyDescent="0.35">
      <c r="B213" s="12" t="s">
        <v>154</v>
      </c>
      <c r="C213" s="100">
        <v>0</v>
      </c>
      <c r="D213" s="100">
        <v>0</v>
      </c>
      <c r="E213" s="26">
        <f>C213-D213</f>
        <v>0</v>
      </c>
      <c r="F213" s="5"/>
    </row>
    <row r="214" spans="2:6" ht="19.5" thickBot="1" x14ac:dyDescent="0.35">
      <c r="B214" s="31" t="s">
        <v>102</v>
      </c>
      <c r="C214" s="28">
        <f>SUM(C213)</f>
        <v>0</v>
      </c>
      <c r="D214" s="28">
        <f>SUM(D213)</f>
        <v>0</v>
      </c>
      <c r="E214" s="29">
        <f>C214-D214</f>
        <v>0</v>
      </c>
      <c r="F214" s="5"/>
    </row>
    <row r="215" spans="2:6" ht="18.75" x14ac:dyDescent="0.3">
      <c r="B215" s="12"/>
      <c r="C215" s="1"/>
      <c r="D215" s="1"/>
      <c r="E215" s="10"/>
      <c r="F215" s="5"/>
    </row>
    <row r="216" spans="2:6" ht="18.75" x14ac:dyDescent="0.3">
      <c r="B216" s="9" t="s">
        <v>103</v>
      </c>
      <c r="C216" s="1"/>
      <c r="D216" s="1"/>
      <c r="E216" s="10"/>
      <c r="F216" s="5"/>
    </row>
    <row r="217" spans="2:6" ht="19.5" thickBot="1" x14ac:dyDescent="0.35">
      <c r="B217" s="12" t="s">
        <v>153</v>
      </c>
      <c r="C217" s="100">
        <v>0</v>
      </c>
      <c r="D217" s="100">
        <v>0</v>
      </c>
      <c r="E217" s="26">
        <f>C217-D217</f>
        <v>0</v>
      </c>
      <c r="F217" s="5"/>
    </row>
    <row r="218" spans="2:6" ht="19.5" thickBot="1" x14ac:dyDescent="0.35">
      <c r="B218" s="31" t="s">
        <v>104</v>
      </c>
      <c r="C218" s="28">
        <f>SUM(C217)</f>
        <v>0</v>
      </c>
      <c r="D218" s="28">
        <f>SUM(D217)</f>
        <v>0</v>
      </c>
      <c r="E218" s="29">
        <f>C218-D218</f>
        <v>0</v>
      </c>
      <c r="F218" s="5"/>
    </row>
    <row r="219" spans="2:6" ht="18.75" x14ac:dyDescent="0.3">
      <c r="B219" s="12"/>
      <c r="C219" s="1"/>
      <c r="D219" s="1"/>
      <c r="E219" s="10"/>
      <c r="F219" s="5"/>
    </row>
    <row r="220" spans="2:6" ht="18.75" x14ac:dyDescent="0.3">
      <c r="B220" s="9" t="s">
        <v>107</v>
      </c>
      <c r="C220" s="1"/>
      <c r="D220" s="1"/>
      <c r="E220" s="10"/>
      <c r="F220" s="5"/>
    </row>
    <row r="221" spans="2:6" ht="19.5" thickBot="1" x14ac:dyDescent="0.35">
      <c r="B221" s="30" t="s">
        <v>155</v>
      </c>
      <c r="C221" s="100">
        <v>0</v>
      </c>
      <c r="D221" s="100">
        <v>0</v>
      </c>
      <c r="E221" s="26">
        <f>C221-D221</f>
        <v>0</v>
      </c>
      <c r="F221" s="5"/>
    </row>
    <row r="222" spans="2:6" ht="19.5" thickBot="1" x14ac:dyDescent="0.35">
      <c r="B222" s="31" t="s">
        <v>108</v>
      </c>
      <c r="C222" s="28">
        <f>SUM(C221)</f>
        <v>0</v>
      </c>
      <c r="D222" s="28">
        <f>SUM(D221)</f>
        <v>0</v>
      </c>
      <c r="E222" s="29">
        <f>C222-D222</f>
        <v>0</v>
      </c>
      <c r="F222" s="5"/>
    </row>
    <row r="223" spans="2:6" ht="18.75" x14ac:dyDescent="0.3">
      <c r="B223" s="12"/>
      <c r="C223" s="1"/>
      <c r="D223" s="1"/>
      <c r="E223" s="10"/>
      <c r="F223" s="5"/>
    </row>
    <row r="224" spans="2:6" ht="18.75" x14ac:dyDescent="0.3">
      <c r="B224" s="9" t="s">
        <v>33</v>
      </c>
      <c r="C224" s="1"/>
      <c r="D224" s="1"/>
      <c r="E224" s="10"/>
      <c r="F224" s="5"/>
    </row>
    <row r="225" spans="2:7" ht="19.5" thickBot="1" x14ac:dyDescent="0.35">
      <c r="B225" s="12" t="s">
        <v>156</v>
      </c>
      <c r="C225" s="100">
        <v>0</v>
      </c>
      <c r="D225" s="100">
        <v>0</v>
      </c>
      <c r="E225" s="26">
        <f>C225-D225</f>
        <v>0</v>
      </c>
      <c r="F225" s="5"/>
    </row>
    <row r="226" spans="2:7" ht="19.5" thickBot="1" x14ac:dyDescent="0.35">
      <c r="B226" s="31" t="s">
        <v>109</v>
      </c>
      <c r="C226" s="28">
        <f>SUM(C225)</f>
        <v>0</v>
      </c>
      <c r="D226" s="28">
        <f>SUM(D225)</f>
        <v>0</v>
      </c>
      <c r="E226" s="29">
        <f>C226-D226</f>
        <v>0</v>
      </c>
      <c r="F226" s="5"/>
    </row>
    <row r="227" spans="2:7" ht="18.75" x14ac:dyDescent="0.3">
      <c r="B227" s="54"/>
      <c r="C227" s="55"/>
      <c r="D227" s="55"/>
      <c r="E227" s="56"/>
      <c r="F227" s="5"/>
    </row>
    <row r="228" spans="2:7" ht="19.5" thickBot="1" x14ac:dyDescent="0.35">
      <c r="B228" s="57" t="s">
        <v>111</v>
      </c>
      <c r="C228" s="58">
        <f>C177+C181+C185+C194+C198+C202+C206+C210+C214+C218+C222+C226</f>
        <v>0</v>
      </c>
      <c r="D228" s="58">
        <f>D177+D181+D185+D194+D198+D202+D206+D210+D214+D218+D222+D226</f>
        <v>0</v>
      </c>
      <c r="E228" s="59">
        <f>C228-D228</f>
        <v>0</v>
      </c>
      <c r="F228" s="5"/>
    </row>
    <row r="229" spans="2:7" ht="19.5" thickBot="1" x14ac:dyDescent="0.35">
      <c r="B229" s="12" t="s">
        <v>0</v>
      </c>
      <c r="C229" s="1"/>
      <c r="D229" s="1"/>
      <c r="E229" s="10"/>
      <c r="F229" s="5"/>
    </row>
    <row r="230" spans="2:7" ht="19.5" thickBot="1" x14ac:dyDescent="0.35">
      <c r="B230" s="51" t="s">
        <v>173</v>
      </c>
      <c r="C230" s="52"/>
      <c r="D230" s="52"/>
      <c r="E230" s="53"/>
      <c r="F230" s="5"/>
    </row>
    <row r="231" spans="2:7" ht="18.75" x14ac:dyDescent="0.3">
      <c r="B231" s="11"/>
      <c r="C231" s="2"/>
      <c r="D231" s="2"/>
      <c r="E231" s="16"/>
      <c r="F231" s="5"/>
    </row>
    <row r="232" spans="2:7" ht="18.75" x14ac:dyDescent="0.3">
      <c r="B232" s="8" t="s">
        <v>91</v>
      </c>
      <c r="C232" s="7"/>
      <c r="D232" s="7"/>
      <c r="E232" s="17"/>
      <c r="F232" s="5"/>
    </row>
    <row r="233" spans="2:7" ht="19.5" thickBot="1" x14ac:dyDescent="0.35">
      <c r="B233" s="12" t="s">
        <v>141</v>
      </c>
      <c r="C233" s="100">
        <v>0</v>
      </c>
      <c r="D233" s="100">
        <v>0</v>
      </c>
      <c r="E233" s="26">
        <f>C233-D233</f>
        <v>0</v>
      </c>
      <c r="F233" s="5"/>
    </row>
    <row r="234" spans="2:7" ht="19.5" thickBot="1" x14ac:dyDescent="0.35">
      <c r="B234" s="31" t="s">
        <v>92</v>
      </c>
      <c r="C234" s="28">
        <f>SUM(C233)</f>
        <v>0</v>
      </c>
      <c r="D234" s="28">
        <f>SUM(D233)</f>
        <v>0</v>
      </c>
      <c r="E234" s="29">
        <f t="shared" ref="E234:E294" si="12">C234-D234</f>
        <v>0</v>
      </c>
      <c r="F234" s="5"/>
    </row>
    <row r="235" spans="2:7" ht="18.75" x14ac:dyDescent="0.3">
      <c r="B235" s="12"/>
      <c r="C235" s="1"/>
      <c r="D235" s="1"/>
      <c r="E235" s="26"/>
      <c r="F235" s="5"/>
    </row>
    <row r="236" spans="2:7" ht="18.75" x14ac:dyDescent="0.3">
      <c r="B236" s="9" t="s">
        <v>93</v>
      </c>
      <c r="C236" s="1"/>
      <c r="D236" s="1"/>
      <c r="E236" s="26"/>
      <c r="F236" s="5"/>
      <c r="G236" s="103"/>
    </row>
    <row r="237" spans="2:7" ht="19.5" thickBot="1" x14ac:dyDescent="0.35">
      <c r="B237" s="12" t="s">
        <v>142</v>
      </c>
      <c r="C237" s="100">
        <v>0</v>
      </c>
      <c r="D237" s="100">
        <v>0</v>
      </c>
      <c r="E237" s="26">
        <f t="shared" si="12"/>
        <v>0</v>
      </c>
      <c r="F237" s="5"/>
    </row>
    <row r="238" spans="2:7" ht="19.5" thickBot="1" x14ac:dyDescent="0.35">
      <c r="B238" s="31" t="s">
        <v>94</v>
      </c>
      <c r="C238" s="28">
        <f>SUM(C237)</f>
        <v>0</v>
      </c>
      <c r="D238" s="28">
        <f>SUM(D237)</f>
        <v>0</v>
      </c>
      <c r="E238" s="29">
        <f t="shared" si="12"/>
        <v>0</v>
      </c>
      <c r="F238" s="5"/>
    </row>
    <row r="239" spans="2:7" ht="18.75" x14ac:dyDescent="0.3">
      <c r="B239" s="11"/>
      <c r="C239" s="2"/>
      <c r="D239" s="2"/>
      <c r="E239" s="26"/>
      <c r="F239" s="5"/>
    </row>
    <row r="240" spans="2:7" ht="18.75" x14ac:dyDescent="0.3">
      <c r="B240" s="9" t="s">
        <v>95</v>
      </c>
      <c r="C240" s="1"/>
      <c r="D240" s="1"/>
      <c r="E240" s="26"/>
      <c r="F240" s="5"/>
    </row>
    <row r="241" spans="2:6" ht="18.75" x14ac:dyDescent="0.3">
      <c r="B241" s="30" t="s">
        <v>157</v>
      </c>
      <c r="C241" s="100">
        <v>0</v>
      </c>
      <c r="D241" s="100">
        <v>0</v>
      </c>
      <c r="E241" s="26">
        <f t="shared" si="12"/>
        <v>0</v>
      </c>
      <c r="F241" s="5"/>
    </row>
    <row r="242" spans="2:6" ht="19.5" thickBot="1" x14ac:dyDescent="0.35">
      <c r="B242" s="67" t="s">
        <v>158</v>
      </c>
      <c r="C242" s="104">
        <v>0</v>
      </c>
      <c r="D242" s="104">
        <v>0</v>
      </c>
      <c r="E242" s="68">
        <f t="shared" si="12"/>
        <v>0</v>
      </c>
      <c r="F242" s="5"/>
    </row>
    <row r="243" spans="2:6" ht="19.5" thickBot="1" x14ac:dyDescent="0.35">
      <c r="B243" s="31" t="s">
        <v>189</v>
      </c>
      <c r="C243" s="28">
        <f>SUM(C241:C242)</f>
        <v>0</v>
      </c>
      <c r="D243" s="28">
        <f>SUM(D241:D242)</f>
        <v>0</v>
      </c>
      <c r="E243" s="29">
        <f t="shared" si="12"/>
        <v>0</v>
      </c>
      <c r="F243" s="5"/>
    </row>
    <row r="244" spans="2:6" ht="18.75" x14ac:dyDescent="0.3">
      <c r="B244" s="12"/>
      <c r="C244" s="1"/>
      <c r="D244" s="1"/>
      <c r="E244" s="26"/>
      <c r="F244" s="5"/>
    </row>
    <row r="245" spans="2:6" ht="18.75" x14ac:dyDescent="0.3">
      <c r="B245" s="9" t="s">
        <v>98</v>
      </c>
      <c r="C245" s="1"/>
      <c r="D245" s="1"/>
      <c r="E245" s="26"/>
      <c r="F245" s="5"/>
    </row>
    <row r="246" spans="2:6" ht="19.5" thickBot="1" x14ac:dyDescent="0.35">
      <c r="B246" s="12" t="s">
        <v>150</v>
      </c>
      <c r="C246" s="100">
        <v>0</v>
      </c>
      <c r="D246" s="100">
        <v>0</v>
      </c>
      <c r="E246" s="26">
        <f t="shared" si="12"/>
        <v>0</v>
      </c>
      <c r="F246" s="5"/>
    </row>
    <row r="247" spans="2:6" ht="19.5" thickBot="1" x14ac:dyDescent="0.35">
      <c r="B247" s="31" t="s">
        <v>99</v>
      </c>
      <c r="C247" s="28">
        <f>SUM(C246)</f>
        <v>0</v>
      </c>
      <c r="D247" s="28">
        <f>SUM(D246)</f>
        <v>0</v>
      </c>
      <c r="E247" s="29">
        <f t="shared" si="12"/>
        <v>0</v>
      </c>
      <c r="F247" s="5"/>
    </row>
    <row r="248" spans="2:6" ht="18.75" x14ac:dyDescent="0.3">
      <c r="B248" s="12"/>
      <c r="C248" s="1"/>
      <c r="D248" s="1"/>
      <c r="E248" s="26"/>
      <c r="F248" s="5"/>
    </row>
    <row r="249" spans="2:6" ht="18.75" x14ac:dyDescent="0.3">
      <c r="B249" s="9" t="s">
        <v>100</v>
      </c>
      <c r="C249" s="1"/>
      <c r="D249" s="1"/>
      <c r="E249" s="26"/>
      <c r="F249" s="5"/>
    </row>
    <row r="250" spans="2:6" ht="18.75" x14ac:dyDescent="0.3">
      <c r="B250" s="30" t="s">
        <v>159</v>
      </c>
      <c r="C250" s="100">
        <v>0</v>
      </c>
      <c r="D250" s="100">
        <v>0</v>
      </c>
      <c r="E250" s="26">
        <f t="shared" si="12"/>
        <v>0</v>
      </c>
      <c r="F250" s="5"/>
    </row>
    <row r="251" spans="2:6" ht="19.5" thickBot="1" x14ac:dyDescent="0.35">
      <c r="B251" s="30" t="s">
        <v>160</v>
      </c>
      <c r="C251" s="100">
        <v>0</v>
      </c>
      <c r="D251" s="100">
        <v>0</v>
      </c>
      <c r="E251" s="26">
        <f t="shared" si="12"/>
        <v>0</v>
      </c>
      <c r="F251" s="5"/>
    </row>
    <row r="252" spans="2:6" ht="19.5" thickBot="1" x14ac:dyDescent="0.35">
      <c r="B252" s="31" t="s">
        <v>190</v>
      </c>
      <c r="C252" s="28">
        <f>SUM(C250:C251)</f>
        <v>0</v>
      </c>
      <c r="D252" s="28">
        <f>SUM(D250:D251)</f>
        <v>0</v>
      </c>
      <c r="E252" s="29">
        <f t="shared" si="12"/>
        <v>0</v>
      </c>
      <c r="F252" s="5"/>
    </row>
    <row r="253" spans="2:6" ht="18.75" x14ac:dyDescent="0.3">
      <c r="B253" s="11"/>
      <c r="C253" s="2"/>
      <c r="D253" s="2"/>
      <c r="E253" s="26"/>
      <c r="F253" s="5"/>
    </row>
    <row r="254" spans="2:6" ht="18.75" x14ac:dyDescent="0.3">
      <c r="B254" s="9" t="s">
        <v>207</v>
      </c>
      <c r="C254" s="2"/>
      <c r="D254" s="2"/>
      <c r="E254" s="26"/>
      <c r="F254" s="5"/>
    </row>
    <row r="255" spans="2:6" ht="18.75" x14ac:dyDescent="0.3">
      <c r="B255" s="30" t="s">
        <v>161</v>
      </c>
      <c r="C255" s="100">
        <v>0</v>
      </c>
      <c r="D255" s="100">
        <v>0</v>
      </c>
      <c r="E255" s="26">
        <f t="shared" si="12"/>
        <v>0</v>
      </c>
      <c r="F255" s="5"/>
    </row>
    <row r="256" spans="2:6" ht="19.5" thickBot="1" x14ac:dyDescent="0.35">
      <c r="B256" s="30" t="s">
        <v>162</v>
      </c>
      <c r="C256" s="100">
        <v>0</v>
      </c>
      <c r="D256" s="100">
        <v>0</v>
      </c>
      <c r="E256" s="26">
        <f t="shared" si="12"/>
        <v>0</v>
      </c>
      <c r="F256" s="5"/>
    </row>
    <row r="257" spans="2:6" ht="19.5" thickBot="1" x14ac:dyDescent="0.35">
      <c r="B257" s="31" t="s">
        <v>209</v>
      </c>
      <c r="C257" s="28">
        <f>SUM(C255:C256)</f>
        <v>0</v>
      </c>
      <c r="D257" s="28">
        <f>SUM(D255:D256)</f>
        <v>0</v>
      </c>
      <c r="E257" s="29">
        <f t="shared" si="12"/>
        <v>0</v>
      </c>
      <c r="F257" s="5"/>
    </row>
    <row r="258" spans="2:6" ht="18.75" x14ac:dyDescent="0.3">
      <c r="B258" s="32"/>
      <c r="C258" s="3"/>
      <c r="D258" s="3"/>
      <c r="E258" s="26"/>
      <c r="F258" s="5"/>
    </row>
    <row r="259" spans="2:6" ht="18.75" x14ac:dyDescent="0.3">
      <c r="B259" s="9" t="s">
        <v>105</v>
      </c>
      <c r="C259" s="1"/>
      <c r="D259" s="1"/>
      <c r="E259" s="26"/>
      <c r="F259" s="5"/>
    </row>
    <row r="260" spans="2:6" ht="19.5" thickBot="1" x14ac:dyDescent="0.35">
      <c r="B260" s="12" t="s">
        <v>152</v>
      </c>
      <c r="C260" s="100">
        <v>0</v>
      </c>
      <c r="D260" s="100">
        <v>0</v>
      </c>
      <c r="E260" s="26">
        <f t="shared" si="12"/>
        <v>0</v>
      </c>
      <c r="F260" s="5"/>
    </row>
    <row r="261" spans="2:6" ht="19.5" thickBot="1" x14ac:dyDescent="0.35">
      <c r="B261" s="31" t="s">
        <v>106</v>
      </c>
      <c r="C261" s="28">
        <f>SUM(C260)</f>
        <v>0</v>
      </c>
      <c r="D261" s="28">
        <f>SUM(D260)</f>
        <v>0</v>
      </c>
      <c r="E261" s="29">
        <f t="shared" si="12"/>
        <v>0</v>
      </c>
      <c r="F261" s="5"/>
    </row>
    <row r="262" spans="2:6" ht="18.75" x14ac:dyDescent="0.3">
      <c r="B262" s="12"/>
      <c r="C262" s="1"/>
      <c r="D262" s="1"/>
      <c r="E262" s="26"/>
      <c r="F262" s="5"/>
    </row>
    <row r="263" spans="2:6" ht="18.75" x14ac:dyDescent="0.3">
      <c r="B263" s="9" t="s">
        <v>27</v>
      </c>
      <c r="C263" s="1"/>
      <c r="D263" s="1"/>
      <c r="E263" s="26"/>
      <c r="F263" s="5"/>
    </row>
    <row r="264" spans="2:6" ht="19.5" thickBot="1" x14ac:dyDescent="0.35">
      <c r="B264" s="12" t="s">
        <v>164</v>
      </c>
      <c r="C264" s="100">
        <v>0</v>
      </c>
      <c r="D264" s="100">
        <v>0</v>
      </c>
      <c r="E264" s="26">
        <f t="shared" si="12"/>
        <v>0</v>
      </c>
      <c r="F264" s="5"/>
    </row>
    <row r="265" spans="2:6" ht="19.5" thickBot="1" x14ac:dyDescent="0.35">
      <c r="B265" s="31" t="s">
        <v>102</v>
      </c>
      <c r="C265" s="28">
        <f>SUM(C264)</f>
        <v>0</v>
      </c>
      <c r="D265" s="28">
        <f>SUM(D264)</f>
        <v>0</v>
      </c>
      <c r="E265" s="29">
        <f t="shared" si="12"/>
        <v>0</v>
      </c>
      <c r="F265" s="5"/>
    </row>
    <row r="266" spans="2:6" ht="18.75" x14ac:dyDescent="0.3">
      <c r="B266" s="12"/>
      <c r="C266" s="1"/>
      <c r="D266" s="1"/>
      <c r="E266" s="26"/>
      <c r="F266" s="5"/>
    </row>
    <row r="267" spans="2:6" ht="18.75" x14ac:dyDescent="0.3">
      <c r="B267" s="9" t="s">
        <v>103</v>
      </c>
      <c r="C267" s="1"/>
      <c r="D267" s="1"/>
      <c r="E267" s="26"/>
      <c r="F267" s="5"/>
    </row>
    <row r="268" spans="2:6" ht="19.5" thickBot="1" x14ac:dyDescent="0.35">
      <c r="B268" s="30" t="s">
        <v>165</v>
      </c>
      <c r="C268" s="100">
        <v>0</v>
      </c>
      <c r="D268" s="100">
        <v>0</v>
      </c>
      <c r="E268" s="26">
        <f t="shared" si="12"/>
        <v>0</v>
      </c>
      <c r="F268" s="5"/>
    </row>
    <row r="269" spans="2:6" ht="19.5" thickBot="1" x14ac:dyDescent="0.35">
      <c r="B269" s="31" t="s">
        <v>104</v>
      </c>
      <c r="C269" s="28">
        <f>SUM(C268)</f>
        <v>0</v>
      </c>
      <c r="D269" s="28">
        <f>SUM(D268)</f>
        <v>0</v>
      </c>
      <c r="E269" s="29">
        <f t="shared" si="12"/>
        <v>0</v>
      </c>
      <c r="F269" s="5"/>
    </row>
    <row r="270" spans="2:6" ht="18.75" x14ac:dyDescent="0.3">
      <c r="B270" s="72"/>
      <c r="C270" s="73"/>
      <c r="D270" s="73"/>
      <c r="E270" s="79"/>
      <c r="F270" s="5"/>
    </row>
    <row r="271" spans="2:6" ht="18.75" x14ac:dyDescent="0.3">
      <c r="B271" s="11" t="s">
        <v>107</v>
      </c>
      <c r="C271" s="2"/>
      <c r="D271" s="2"/>
      <c r="E271" s="26"/>
      <c r="F271" s="5"/>
    </row>
    <row r="272" spans="2:6" ht="18.75" x14ac:dyDescent="0.3">
      <c r="B272" s="30" t="s">
        <v>29</v>
      </c>
      <c r="C272" s="100">
        <v>0</v>
      </c>
      <c r="D272" s="100">
        <v>0</v>
      </c>
      <c r="E272" s="26">
        <f t="shared" si="12"/>
        <v>0</v>
      </c>
      <c r="F272" s="5"/>
    </row>
    <row r="273" spans="2:6" ht="18.75" x14ac:dyDescent="0.3">
      <c r="B273" s="30" t="s">
        <v>28</v>
      </c>
      <c r="C273" s="100">
        <v>0</v>
      </c>
      <c r="D273" s="100">
        <v>0</v>
      </c>
      <c r="E273" s="26">
        <f t="shared" si="12"/>
        <v>0</v>
      </c>
      <c r="F273" s="5"/>
    </row>
    <row r="274" spans="2:6" ht="18.75" x14ac:dyDescent="0.3">
      <c r="B274" s="30" t="s">
        <v>210</v>
      </c>
      <c r="C274" s="100">
        <v>0</v>
      </c>
      <c r="D274" s="100">
        <v>0</v>
      </c>
      <c r="E274" s="26">
        <f t="shared" si="12"/>
        <v>0</v>
      </c>
      <c r="F274" s="5"/>
    </row>
    <row r="275" spans="2:6" ht="18.75" x14ac:dyDescent="0.3">
      <c r="B275" s="60" t="s">
        <v>30</v>
      </c>
      <c r="C275" s="100">
        <v>0</v>
      </c>
      <c r="D275" s="100">
        <v>0</v>
      </c>
      <c r="E275" s="26">
        <f t="shared" si="12"/>
        <v>0</v>
      </c>
      <c r="F275" s="5"/>
    </row>
    <row r="276" spans="2:6" ht="18.75" x14ac:dyDescent="0.3">
      <c r="B276" s="30" t="s">
        <v>31</v>
      </c>
      <c r="C276" s="100">
        <v>0</v>
      </c>
      <c r="D276" s="100">
        <v>0</v>
      </c>
      <c r="E276" s="26">
        <f t="shared" si="12"/>
        <v>0</v>
      </c>
      <c r="F276" s="5"/>
    </row>
    <row r="277" spans="2:6" ht="18.75" x14ac:dyDescent="0.3">
      <c r="B277" s="30" t="s">
        <v>211</v>
      </c>
      <c r="C277" s="100">
        <v>0</v>
      </c>
      <c r="D277" s="100">
        <v>0</v>
      </c>
      <c r="E277" s="26">
        <f t="shared" si="12"/>
        <v>0</v>
      </c>
      <c r="F277" s="5"/>
    </row>
    <row r="278" spans="2:6" ht="18.75" x14ac:dyDescent="0.3">
      <c r="B278" s="30" t="s">
        <v>212</v>
      </c>
      <c r="C278" s="100">
        <v>0</v>
      </c>
      <c r="D278" s="100">
        <v>0</v>
      </c>
      <c r="E278" s="26">
        <f t="shared" si="12"/>
        <v>0</v>
      </c>
      <c r="F278" s="5"/>
    </row>
    <row r="279" spans="2:6" ht="18.75" x14ac:dyDescent="0.3">
      <c r="B279" s="30" t="s">
        <v>166</v>
      </c>
      <c r="C279" s="100">
        <v>0</v>
      </c>
      <c r="D279" s="100">
        <v>0</v>
      </c>
      <c r="E279" s="26">
        <f t="shared" si="12"/>
        <v>0</v>
      </c>
      <c r="F279" s="5"/>
    </row>
    <row r="280" spans="2:6" ht="18.75" x14ac:dyDescent="0.3">
      <c r="B280" s="30" t="s">
        <v>213</v>
      </c>
      <c r="C280" s="100">
        <v>0</v>
      </c>
      <c r="D280" s="100">
        <v>0</v>
      </c>
      <c r="E280" s="26">
        <f t="shared" si="12"/>
        <v>0</v>
      </c>
      <c r="F280" s="5"/>
    </row>
    <row r="281" spans="2:6" ht="18.75" x14ac:dyDescent="0.3">
      <c r="B281" s="30" t="s">
        <v>214</v>
      </c>
      <c r="C281" s="100">
        <v>0</v>
      </c>
      <c r="D281" s="100">
        <v>0</v>
      </c>
      <c r="E281" s="26">
        <f t="shared" si="12"/>
        <v>0</v>
      </c>
      <c r="F281" s="5"/>
    </row>
    <row r="282" spans="2:6" ht="18.75" x14ac:dyDescent="0.3">
      <c r="B282" s="84" t="s">
        <v>167</v>
      </c>
      <c r="C282" s="101">
        <v>0</v>
      </c>
      <c r="D282" s="101">
        <v>0</v>
      </c>
      <c r="E282" s="85">
        <f t="shared" si="12"/>
        <v>0</v>
      </c>
      <c r="F282" s="5"/>
    </row>
    <row r="283" spans="2:6" ht="18.75" x14ac:dyDescent="0.3">
      <c r="B283" s="86" t="s">
        <v>168</v>
      </c>
      <c r="C283" s="102">
        <v>0</v>
      </c>
      <c r="D283" s="102">
        <v>0</v>
      </c>
      <c r="E283" s="87">
        <f t="shared" si="12"/>
        <v>0</v>
      </c>
      <c r="F283" s="5"/>
    </row>
    <row r="284" spans="2:6" ht="18.75" x14ac:dyDescent="0.3">
      <c r="B284" s="86" t="s">
        <v>169</v>
      </c>
      <c r="C284" s="102">
        <v>0</v>
      </c>
      <c r="D284" s="102">
        <v>0</v>
      </c>
      <c r="E284" s="87">
        <f t="shared" si="12"/>
        <v>0</v>
      </c>
      <c r="F284" s="5"/>
    </row>
    <row r="285" spans="2:6" ht="18.75" x14ac:dyDescent="0.3">
      <c r="B285" s="90" t="s">
        <v>215</v>
      </c>
      <c r="C285" s="88">
        <f>SUM(C282:C284)</f>
        <v>0</v>
      </c>
      <c r="D285" s="88">
        <f>SUM(D282:D284)</f>
        <v>0</v>
      </c>
      <c r="E285" s="89">
        <f t="shared" ref="E285" si="13">C285-D285</f>
        <v>0</v>
      </c>
      <c r="F285" s="5"/>
    </row>
    <row r="286" spans="2:6" ht="18.75" x14ac:dyDescent="0.3">
      <c r="B286" s="30" t="s">
        <v>170</v>
      </c>
      <c r="C286" s="100">
        <v>0</v>
      </c>
      <c r="D286" s="100">
        <v>0</v>
      </c>
      <c r="E286" s="26">
        <f t="shared" si="12"/>
        <v>0</v>
      </c>
      <c r="F286" s="5"/>
    </row>
    <row r="287" spans="2:6" ht="18.75" x14ac:dyDescent="0.3">
      <c r="B287" s="30" t="s">
        <v>216</v>
      </c>
      <c r="C287" s="100">
        <v>0</v>
      </c>
      <c r="D287" s="100">
        <v>0</v>
      </c>
      <c r="E287" s="26">
        <f t="shared" si="12"/>
        <v>0</v>
      </c>
      <c r="F287" s="5"/>
    </row>
    <row r="288" spans="2:6" ht="19.5" thickBot="1" x14ac:dyDescent="0.35">
      <c r="B288" s="30" t="s">
        <v>171</v>
      </c>
      <c r="C288" s="100">
        <v>0</v>
      </c>
      <c r="D288" s="100">
        <v>0</v>
      </c>
      <c r="E288" s="26">
        <f t="shared" si="12"/>
        <v>0</v>
      </c>
      <c r="F288" s="5"/>
    </row>
    <row r="289" spans="2:6" ht="19.5" thickBot="1" x14ac:dyDescent="0.35">
      <c r="B289" s="31" t="s">
        <v>191</v>
      </c>
      <c r="C289" s="28">
        <f>SUM(C272:C281,C285,C286:C288)</f>
        <v>0</v>
      </c>
      <c r="D289" s="28">
        <f>SUM(D272:D281,D285,D286:D288)</f>
        <v>0</v>
      </c>
      <c r="E289" s="29">
        <f t="shared" si="12"/>
        <v>0</v>
      </c>
      <c r="F289" s="5"/>
    </row>
    <row r="290" spans="2:6" ht="18.75" x14ac:dyDescent="0.3">
      <c r="B290" s="32"/>
      <c r="C290" s="3"/>
      <c r="D290" s="3"/>
      <c r="E290" s="26"/>
      <c r="F290" s="5"/>
    </row>
    <row r="291" spans="2:6" ht="18.75" x14ac:dyDescent="0.3">
      <c r="B291" s="11" t="s">
        <v>33</v>
      </c>
      <c r="C291" s="3"/>
      <c r="D291" s="3"/>
      <c r="E291" s="26"/>
      <c r="F291" s="5"/>
    </row>
    <row r="292" spans="2:6" ht="18.75" x14ac:dyDescent="0.3">
      <c r="B292" s="39" t="s">
        <v>217</v>
      </c>
      <c r="C292" s="100">
        <v>0</v>
      </c>
      <c r="D292" s="100">
        <v>0</v>
      </c>
      <c r="E292" s="26">
        <f t="shared" si="12"/>
        <v>0</v>
      </c>
      <c r="F292" s="5"/>
    </row>
    <row r="293" spans="2:6" ht="18.75" x14ac:dyDescent="0.3">
      <c r="B293" s="30" t="s">
        <v>218</v>
      </c>
      <c r="C293" s="100">
        <v>0</v>
      </c>
      <c r="D293" s="100">
        <v>0</v>
      </c>
      <c r="E293" s="26">
        <f t="shared" si="12"/>
        <v>0</v>
      </c>
      <c r="F293" s="5"/>
    </row>
    <row r="294" spans="2:6" ht="18.75" x14ac:dyDescent="0.3">
      <c r="B294" s="30" t="s">
        <v>34</v>
      </c>
      <c r="C294" s="100">
        <v>0</v>
      </c>
      <c r="D294" s="100">
        <v>0</v>
      </c>
      <c r="E294" s="26">
        <f t="shared" si="12"/>
        <v>0</v>
      </c>
      <c r="F294" s="5"/>
    </row>
    <row r="295" spans="2:6" ht="18.75" x14ac:dyDescent="0.3">
      <c r="B295" s="30" t="s">
        <v>35</v>
      </c>
      <c r="C295" s="100">
        <v>0</v>
      </c>
      <c r="D295" s="100">
        <v>0</v>
      </c>
      <c r="E295" s="26">
        <f t="shared" ref="E295:E308" si="14">C295-D295</f>
        <v>0</v>
      </c>
      <c r="F295" s="5"/>
    </row>
    <row r="296" spans="2:6" ht="18.75" x14ac:dyDescent="0.3">
      <c r="B296" s="30" t="s">
        <v>36</v>
      </c>
      <c r="C296" s="100">
        <v>0</v>
      </c>
      <c r="D296" s="100">
        <v>0</v>
      </c>
      <c r="E296" s="26">
        <f t="shared" si="14"/>
        <v>0</v>
      </c>
      <c r="F296" s="5"/>
    </row>
    <row r="297" spans="2:6" ht="18.75" x14ac:dyDescent="0.3">
      <c r="B297" s="30" t="s">
        <v>37</v>
      </c>
      <c r="C297" s="100">
        <v>0</v>
      </c>
      <c r="D297" s="100">
        <v>0</v>
      </c>
      <c r="E297" s="26">
        <f t="shared" si="14"/>
        <v>0</v>
      </c>
      <c r="F297" s="5"/>
    </row>
    <row r="298" spans="2:6" ht="18.75" x14ac:dyDescent="0.3">
      <c r="B298" s="30" t="s">
        <v>38</v>
      </c>
      <c r="C298" s="100">
        <v>0</v>
      </c>
      <c r="D298" s="100">
        <v>0</v>
      </c>
      <c r="E298" s="26">
        <f t="shared" si="14"/>
        <v>0</v>
      </c>
      <c r="F298" s="5"/>
    </row>
    <row r="299" spans="2:6" ht="18.75" x14ac:dyDescent="0.3">
      <c r="B299" s="60" t="s">
        <v>110</v>
      </c>
      <c r="C299" s="100">
        <v>0</v>
      </c>
      <c r="D299" s="100">
        <v>0</v>
      </c>
      <c r="E299" s="26">
        <f t="shared" si="14"/>
        <v>0</v>
      </c>
      <c r="F299" s="5"/>
    </row>
    <row r="300" spans="2:6" ht="18.75" x14ac:dyDescent="0.3">
      <c r="B300" s="60" t="s">
        <v>220</v>
      </c>
      <c r="C300" s="100">
        <v>0</v>
      </c>
      <c r="D300" s="100">
        <v>0</v>
      </c>
      <c r="E300" s="26">
        <f t="shared" si="14"/>
        <v>0</v>
      </c>
      <c r="F300" s="5"/>
    </row>
    <row r="301" spans="2:6" ht="19.5" thickBot="1" x14ac:dyDescent="0.35">
      <c r="B301" s="60" t="s">
        <v>172</v>
      </c>
      <c r="C301" s="100">
        <v>0</v>
      </c>
      <c r="D301" s="100">
        <v>0</v>
      </c>
      <c r="E301" s="26">
        <f t="shared" si="14"/>
        <v>0</v>
      </c>
      <c r="F301" s="5"/>
    </row>
    <row r="302" spans="2:6" ht="19.5" thickBot="1" x14ac:dyDescent="0.35">
      <c r="B302" s="31" t="s">
        <v>192</v>
      </c>
      <c r="C302" s="28">
        <f>SUM(C292:C301)</f>
        <v>0</v>
      </c>
      <c r="D302" s="28">
        <f>SUM(D292:D301)</f>
        <v>0</v>
      </c>
      <c r="E302" s="29">
        <f t="shared" si="14"/>
        <v>0</v>
      </c>
      <c r="F302" s="5"/>
    </row>
    <row r="303" spans="2:6" ht="18.75" x14ac:dyDescent="0.3">
      <c r="B303" s="54"/>
      <c r="C303" s="55"/>
      <c r="D303" s="55"/>
      <c r="E303" s="61"/>
      <c r="F303" s="5"/>
    </row>
    <row r="304" spans="2:6" ht="19.5" thickBot="1" x14ac:dyDescent="0.35">
      <c r="B304" s="62" t="s">
        <v>193</v>
      </c>
      <c r="C304" s="58">
        <f>C234+C238+C243+C247+C252+C257+C261+C265+C269+C289+C302</f>
        <v>0</v>
      </c>
      <c r="D304" s="58">
        <f>D234+D238+D243+D247+D252+D257+D261+D265+D269+D289+D302</f>
        <v>0</v>
      </c>
      <c r="E304" s="59">
        <f t="shared" si="14"/>
        <v>0</v>
      </c>
      <c r="F304" s="5"/>
    </row>
    <row r="305" spans="2:6" ht="18.75" x14ac:dyDescent="0.3">
      <c r="B305" s="33" t="s">
        <v>0</v>
      </c>
      <c r="C305" s="34"/>
      <c r="D305" s="34"/>
      <c r="E305" s="63"/>
      <c r="F305" s="5"/>
    </row>
    <row r="306" spans="2:6" ht="19.5" thickBot="1" x14ac:dyDescent="0.35">
      <c r="B306" s="36" t="s">
        <v>39</v>
      </c>
      <c r="C306" s="49">
        <f>C228+C304</f>
        <v>0</v>
      </c>
      <c r="D306" s="49">
        <f>D228+D304</f>
        <v>0</v>
      </c>
      <c r="E306" s="50">
        <f t="shared" si="14"/>
        <v>0</v>
      </c>
      <c r="F306" s="5"/>
    </row>
    <row r="307" spans="2:6" ht="18.75" x14ac:dyDescent="0.3">
      <c r="B307" s="64" t="s">
        <v>0</v>
      </c>
      <c r="C307" s="65"/>
      <c r="D307" s="65"/>
      <c r="E307" s="66"/>
      <c r="F307" s="5"/>
    </row>
    <row r="308" spans="2:6" ht="19.5" thickBot="1" x14ac:dyDescent="0.35">
      <c r="B308" s="4" t="s">
        <v>41</v>
      </c>
      <c r="C308" s="98">
        <f>C142+C154+C170+C306</f>
        <v>0</v>
      </c>
      <c r="D308" s="98">
        <f>D142+D154+D170+D306</f>
        <v>0</v>
      </c>
      <c r="E308" s="99">
        <f t="shared" si="14"/>
        <v>0</v>
      </c>
      <c r="F308" s="5"/>
    </row>
    <row r="309" spans="2:6" ht="18.75" x14ac:dyDescent="0.3">
      <c r="B309" s="1" t="s">
        <v>0</v>
      </c>
      <c r="C309" s="1"/>
      <c r="D309" s="1"/>
      <c r="E309" s="1"/>
      <c r="F309" s="5"/>
    </row>
    <row r="310" spans="2:6" ht="18.75" x14ac:dyDescent="0.3">
      <c r="B310" s="1"/>
      <c r="C310" s="1"/>
      <c r="D310" s="1"/>
      <c r="E310" s="1"/>
      <c r="F310" s="5"/>
    </row>
  </sheetData>
  <sheetProtection algorithmName="SHA-512" hashValue="OheL1RKBW/Em5pxziITtbgPQq7kNgXbbsIxb0/4NPu4cO3R4blzh2aLTbCrCEZMjL0aS+l2N46ElPYANq8MrfA==" saltValue="az/zPHavGDmiAbU1W6OtfA==" spinCount="100000" sheet="1" formatCells="0" formatColumns="0" formatRows="0" sort="0" autoFilter="0" pivotTables="0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Iryna Koko</cp:lastModifiedBy>
  <dcterms:created xsi:type="dcterms:W3CDTF">2015-11-25T11:20:57Z</dcterms:created>
  <dcterms:modified xsi:type="dcterms:W3CDTF">2020-07-01T13:22:25Z</dcterms:modified>
</cp:coreProperties>
</file>